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L:\shared\Information Management\Data administration\APO\"/>
    </mc:Choice>
  </mc:AlternateContent>
  <xr:revisionPtr revIDLastSave="0" documentId="8_{03B4371D-7753-4052-B16B-95CEA3DCEE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pplementary Data 1" sheetId="1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4" i="12" l="1"/>
  <c r="N233" i="12"/>
  <c r="N232" i="12"/>
  <c r="N231" i="12"/>
  <c r="N230" i="12"/>
  <c r="N229" i="12"/>
  <c r="N228" i="12"/>
  <c r="N227" i="12"/>
  <c r="Q226" i="12"/>
  <c r="P226" i="12"/>
  <c r="O226" i="12"/>
  <c r="N226" i="12"/>
  <c r="I226" i="12"/>
  <c r="H226" i="12"/>
  <c r="D226" i="12"/>
  <c r="C226" i="12"/>
  <c r="N225" i="12"/>
  <c r="N224" i="12"/>
  <c r="Q223" i="12"/>
  <c r="P223" i="12"/>
  <c r="O223" i="12"/>
  <c r="N223" i="12"/>
  <c r="H223" i="12"/>
  <c r="D223" i="12"/>
  <c r="C223" i="12"/>
  <c r="N222" i="12"/>
  <c r="Q221" i="12"/>
  <c r="P221" i="12"/>
  <c r="O221" i="12"/>
  <c r="N221" i="12"/>
  <c r="M221" i="12"/>
  <c r="H221" i="12"/>
  <c r="D221" i="12"/>
  <c r="C221" i="12"/>
  <c r="N220" i="12"/>
  <c r="N219" i="12"/>
  <c r="N218" i="12"/>
  <c r="Q217" i="12"/>
  <c r="P217" i="12"/>
  <c r="O217" i="12"/>
  <c r="N217" i="12"/>
  <c r="I217" i="12"/>
  <c r="H217" i="12"/>
  <c r="D217" i="12"/>
  <c r="C217" i="12"/>
  <c r="N216" i="12"/>
  <c r="N215" i="12"/>
  <c r="N214" i="12"/>
  <c r="N213" i="12"/>
  <c r="N212" i="12"/>
  <c r="N211" i="12"/>
  <c r="N210" i="12"/>
  <c r="N209" i="12"/>
  <c r="Q208" i="12"/>
  <c r="P208" i="12"/>
  <c r="O208" i="12"/>
  <c r="N208" i="12"/>
  <c r="I208" i="12"/>
  <c r="H208" i="12"/>
  <c r="P206" i="12"/>
  <c r="O206" i="12"/>
  <c r="P204" i="12"/>
  <c r="O204" i="12"/>
  <c r="P201" i="12"/>
  <c r="O201" i="12"/>
  <c r="P195" i="12"/>
  <c r="O195" i="12"/>
  <c r="P180" i="12"/>
  <c r="O180" i="12"/>
  <c r="P165" i="12"/>
  <c r="O165" i="12"/>
  <c r="Q165" i="12" s="1"/>
  <c r="N164" i="12"/>
  <c r="N163" i="12"/>
  <c r="N162" i="12"/>
  <c r="Q161" i="12"/>
  <c r="P161" i="12"/>
  <c r="O161" i="12"/>
  <c r="N161" i="12"/>
  <c r="I161" i="12"/>
  <c r="H161" i="12"/>
  <c r="D161" i="12"/>
  <c r="C161" i="12"/>
  <c r="P158" i="12"/>
  <c r="O158" i="12"/>
  <c r="Q158" i="12" s="1"/>
  <c r="P155" i="12"/>
  <c r="O155" i="12"/>
  <c r="N154" i="12"/>
  <c r="N153" i="12"/>
  <c r="N152" i="12"/>
  <c r="N151" i="12"/>
  <c r="N150" i="12"/>
  <c r="Q149" i="12"/>
  <c r="P149" i="12"/>
  <c r="O149" i="12"/>
  <c r="N149" i="12"/>
  <c r="I149" i="12"/>
  <c r="H149" i="12"/>
  <c r="D149" i="12"/>
  <c r="C149" i="12"/>
  <c r="N148" i="12"/>
  <c r="Q147" i="12"/>
  <c r="P147" i="12"/>
  <c r="O147" i="12"/>
  <c r="N147" i="12"/>
  <c r="I147" i="12"/>
  <c r="H147" i="12"/>
  <c r="D147" i="12"/>
  <c r="N146" i="12"/>
  <c r="N145" i="12"/>
  <c r="N144" i="12"/>
  <c r="Q143" i="12"/>
  <c r="P143" i="12"/>
  <c r="O143" i="12"/>
  <c r="N143" i="12"/>
  <c r="I143" i="12"/>
  <c r="H143" i="12"/>
  <c r="D143" i="12"/>
  <c r="C143" i="12"/>
  <c r="P138" i="12"/>
  <c r="O138" i="12"/>
  <c r="P135" i="12"/>
  <c r="O135" i="12"/>
  <c r="P133" i="12"/>
  <c r="O133" i="12"/>
  <c r="P130" i="12"/>
  <c r="O130" i="12"/>
  <c r="N128" i="12"/>
  <c r="N127" i="12"/>
  <c r="I127" i="12"/>
  <c r="H127" i="12"/>
  <c r="D127" i="12"/>
  <c r="C127" i="12"/>
  <c r="N126" i="12"/>
  <c r="Q125" i="12"/>
  <c r="P125" i="12"/>
  <c r="O125" i="12"/>
  <c r="N125" i="12"/>
  <c r="P121" i="12" s="1"/>
  <c r="I125" i="12"/>
  <c r="H125" i="12"/>
  <c r="D125" i="12"/>
  <c r="C125" i="12"/>
  <c r="P117" i="12"/>
  <c r="O117" i="12"/>
  <c r="P114" i="12"/>
  <c r="O114" i="12"/>
  <c r="P109" i="12"/>
  <c r="O109" i="12"/>
  <c r="P106" i="12"/>
  <c r="O106" i="12"/>
  <c r="N105" i="12"/>
  <c r="N104" i="12"/>
  <c r="N103" i="12"/>
  <c r="N102" i="12"/>
  <c r="N101" i="12"/>
  <c r="Q100" i="12"/>
  <c r="P100" i="12"/>
  <c r="O100" i="12"/>
  <c r="N100" i="12"/>
  <c r="I100" i="12"/>
  <c r="H100" i="12"/>
  <c r="D100" i="12"/>
  <c r="C100" i="12"/>
  <c r="N99" i="12"/>
  <c r="N98" i="12"/>
  <c r="Q97" i="12"/>
  <c r="P97" i="12"/>
  <c r="O97" i="12"/>
  <c r="N97" i="12"/>
  <c r="H97" i="12"/>
  <c r="D97" i="12"/>
  <c r="C97" i="12"/>
  <c r="N96" i="12"/>
  <c r="N95" i="12"/>
  <c r="N94" i="12"/>
  <c r="N93" i="12"/>
  <c r="Q92" i="12"/>
  <c r="P92" i="12"/>
  <c r="O92" i="12"/>
  <c r="N92" i="12"/>
  <c r="I92" i="12"/>
  <c r="H92" i="12"/>
  <c r="D92" i="12"/>
  <c r="C92" i="12"/>
  <c r="N91" i="12"/>
  <c r="N90" i="12"/>
  <c r="Q89" i="12"/>
  <c r="P89" i="12"/>
  <c r="O89" i="12"/>
  <c r="N89" i="12"/>
  <c r="I89" i="12"/>
  <c r="H89" i="12"/>
  <c r="D89" i="12"/>
  <c r="C89" i="12"/>
  <c r="P87" i="12"/>
  <c r="O87" i="12"/>
  <c r="P85" i="12"/>
  <c r="O85" i="12"/>
  <c r="P83" i="12"/>
  <c r="O83" i="12"/>
  <c r="P81" i="12"/>
  <c r="O81" i="12"/>
  <c r="P78" i="12"/>
  <c r="O78" i="12"/>
  <c r="P69" i="12"/>
  <c r="O69" i="12"/>
  <c r="P64" i="12"/>
  <c r="O64" i="12"/>
  <c r="P51" i="12"/>
  <c r="O51" i="12"/>
  <c r="N50" i="12"/>
  <c r="N49" i="12"/>
  <c r="N48" i="12"/>
  <c r="N47" i="12"/>
  <c r="N46" i="12"/>
  <c r="Q45" i="12"/>
  <c r="P45" i="12"/>
  <c r="O45" i="12"/>
  <c r="N45" i="12"/>
  <c r="I45" i="12"/>
  <c r="H45" i="12"/>
  <c r="D45" i="12"/>
  <c r="C45" i="12"/>
  <c r="P40" i="12"/>
  <c r="O40" i="12"/>
  <c r="P35" i="12"/>
  <c r="O35" i="12"/>
  <c r="P32" i="12"/>
  <c r="O32" i="12"/>
  <c r="P28" i="12"/>
  <c r="O28" i="12"/>
  <c r="P24" i="12"/>
  <c r="O24" i="12"/>
  <c r="P19" i="12"/>
  <c r="O19" i="12"/>
  <c r="Q19" i="12" s="1"/>
  <c r="P16" i="12"/>
  <c r="O16" i="12"/>
  <c r="P11" i="12"/>
  <c r="O11" i="12"/>
  <c r="P6" i="12"/>
  <c r="O6" i="12"/>
  <c r="Q6" i="12" l="1"/>
  <c r="Q35" i="12"/>
  <c r="Q51" i="12"/>
  <c r="Q81" i="12"/>
  <c r="Q130" i="12"/>
  <c r="Q87" i="12"/>
  <c r="Q24" i="12"/>
  <c r="Q40" i="12"/>
  <c r="P127" i="12"/>
  <c r="Q206" i="12"/>
  <c r="Q114" i="12"/>
  <c r="Q11" i="12"/>
  <c r="Q109" i="12"/>
  <c r="Q117" i="12"/>
  <c r="Q133" i="12"/>
  <c r="Q201" i="12"/>
  <c r="Q180" i="12"/>
  <c r="Q32" i="12"/>
  <c r="Q69" i="12"/>
  <c r="Q85" i="12"/>
  <c r="Q106" i="12"/>
  <c r="Q138" i="12"/>
  <c r="Q195" i="12"/>
  <c r="Q16" i="12"/>
  <c r="Q155" i="12"/>
  <c r="Q204" i="12"/>
  <c r="Q28" i="12"/>
  <c r="Q64" i="12"/>
  <c r="Q78" i="12"/>
  <c r="Q83" i="12"/>
  <c r="Q135" i="12"/>
  <c r="O121" i="12"/>
  <c r="Q121" i="12" s="1"/>
  <c r="O127" i="12"/>
  <c r="Q127" i="12" s="1"/>
</calcChain>
</file>

<file path=xl/sharedStrings.xml><?xml version="1.0" encoding="utf-8"?>
<sst xmlns="http://schemas.openxmlformats.org/spreadsheetml/2006/main" count="242" uniqueCount="194">
  <si>
    <t>Geology</t>
  </si>
  <si>
    <t>Mean depth (m)</t>
  </si>
  <si>
    <t>Region</t>
  </si>
  <si>
    <r>
      <t xml:space="preserve">Cave name and reference (*indicates drip data and some meta-data were published in ref. </t>
    </r>
    <r>
      <rPr>
        <b/>
        <vertAlign val="superscript"/>
        <sz val="9"/>
        <color rgb="FF000000"/>
        <rFont val="Calibri"/>
        <family val="2"/>
      </rPr>
      <t>1</t>
    </r>
    <r>
      <rPr>
        <b/>
        <sz val="9"/>
        <color rgb="FF000000"/>
        <rFont val="Calibri"/>
        <family val="2"/>
      </rPr>
      <t>)</t>
    </r>
  </si>
  <si>
    <t>Location</t>
  </si>
  <si>
    <r>
      <t>d</t>
    </r>
    <r>
      <rPr>
        <b/>
        <vertAlign val="superscript"/>
        <sz val="9"/>
        <color rgb="FF000000"/>
        <rFont val="Calibri"/>
        <family val="2"/>
      </rPr>
      <t>18</t>
    </r>
    <r>
      <rPr>
        <b/>
        <sz val="9"/>
        <color rgb="FF000000"/>
        <rFont val="Calibri"/>
        <family val="2"/>
      </rPr>
      <t>O</t>
    </r>
    <r>
      <rPr>
        <b/>
        <vertAlign val="subscript"/>
        <sz val="9"/>
        <color rgb="FF000000"/>
        <rFont val="Calibri"/>
        <family val="2"/>
      </rPr>
      <t>dripwater</t>
    </r>
  </si>
  <si>
    <t>Lat </t>
  </si>
  <si>
    <t>Lon</t>
  </si>
  <si>
    <t>Elevation (m)</t>
  </si>
  <si>
    <t>Mean Annual Temperature (MAT) (°C)</t>
  </si>
  <si>
    <t>Annual P (mm)</t>
  </si>
  <si>
    <t>Annual PET (mm)</t>
  </si>
  <si>
    <t>Aridity Index</t>
  </si>
  <si>
    <t>Annual Mean (‰)</t>
  </si>
  <si>
    <t>Max (‰)</t>
  </si>
  <si>
    <t>Min (‰)</t>
  </si>
  <si>
    <t>Range (‰)</t>
  </si>
  <si>
    <t>China</t>
  </si>
  <si>
    <r>
      <t xml:space="preserve">Xianren Cave, Yunnan, China </t>
    </r>
    <r>
      <rPr>
        <vertAlign val="superscript"/>
        <sz val="9"/>
        <color rgb="FF000000"/>
        <rFont val="Calibri"/>
        <family val="2"/>
      </rPr>
      <t>2*</t>
    </r>
    <r>
      <rPr>
        <sz val="9"/>
        <color rgb="FF000000"/>
        <rFont val="Calibri"/>
        <family val="2"/>
      </rPr>
      <t xml:space="preserve">    </t>
    </r>
  </si>
  <si>
    <t>24° 07' N</t>
  </si>
  <si>
    <t>104° 08' E</t>
  </si>
  <si>
    <t>Mixed</t>
  </si>
  <si>
    <t>References</t>
  </si>
  <si>
    <r>
      <t>Wang, Q.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The transfer of oxygen isotopic signals from precipitation to drip water and modern calcite on the seasonal time scale in Yongxing Cave, central China. </t>
    </r>
    <r>
      <rPr>
        <i/>
        <sz val="9"/>
        <color rgb="FF000000"/>
        <rFont val="Calibri"/>
        <family val="2"/>
      </rPr>
      <t>Environmental Earth Sciences</t>
    </r>
    <r>
      <rPr>
        <sz val="9"/>
        <color rgb="FF000000"/>
        <rFont val="Calibri"/>
        <family val="2"/>
      </rPr>
      <t xml:space="preserve"> 77, 474, doi:10.1007/s12665-018-7607-z (2018).</t>
    </r>
  </si>
  <si>
    <r>
      <t>Yin, J.-J.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Individual event, seasonal and interannual variations in δ18O values of drip water in Maomaotou Big Cave, Guilin, South China, and their implications for palaeoclimatic reconstructions.  n/a, doi:10.1111/bor.12454 (2020).</t>
    </r>
  </si>
  <si>
    <r>
      <t xml:space="preserve">Baojinggong Cave, Guangdong  </t>
    </r>
    <r>
      <rPr>
        <vertAlign val="superscript"/>
        <sz val="9"/>
        <color rgb="FF000000"/>
        <rFont val="Calibri"/>
        <family val="2"/>
      </rPr>
      <t>2*</t>
    </r>
  </si>
  <si>
    <t>113° 21' E</t>
  </si>
  <si>
    <t>Limestone</t>
  </si>
  <si>
    <r>
      <t>Fuller, L.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Isotope hydrology of dripwaters in a Scottish cave and implications for stalagmite palaeoclimate research. </t>
    </r>
    <r>
      <rPr>
        <i/>
        <sz val="9"/>
        <color rgb="FF000000"/>
        <rFont val="Calibri"/>
        <family val="2"/>
      </rPr>
      <t>Hydrol. Earth Syst. Sci.</t>
    </r>
    <r>
      <rPr>
        <sz val="9"/>
        <color rgb="FF000000"/>
        <rFont val="Calibri"/>
        <family val="2"/>
      </rPr>
      <t xml:space="preserve"> 12, 1065-1074 (2008).</t>
    </r>
  </si>
  <si>
    <r>
      <t xml:space="preserve">Liangfeng Cave, Guizhou </t>
    </r>
    <r>
      <rPr>
        <vertAlign val="superscript"/>
        <sz val="9"/>
        <color rgb="FF000000"/>
        <rFont val="Calibri"/>
        <family val="2"/>
      </rPr>
      <t>2*</t>
    </r>
  </si>
  <si>
    <t>26° 16' N</t>
  </si>
  <si>
    <t>108° 03' E</t>
  </si>
  <si>
    <r>
      <t xml:space="preserve">Spotl, C., Fairchild, I. J. &amp; Tooth, A. F. Cave air control on dripwater geochemistry, Obir Caves (Austria): Implications for speleothem deposition in dynamically ventilated caves. </t>
    </r>
    <r>
      <rPr>
        <i/>
        <sz val="9"/>
        <color rgb="FF000000"/>
        <rFont val="Calibri"/>
        <family val="2"/>
      </rPr>
      <t>Geochimica Et Cosmochimica Acta</t>
    </r>
    <r>
      <rPr>
        <sz val="9"/>
        <color rgb="FF000000"/>
        <rFont val="Calibri"/>
        <family val="2"/>
      </rPr>
      <t xml:space="preserve"> 69, 2451-2468 (2005).</t>
    </r>
  </si>
  <si>
    <r>
      <t>Drăguşin, V.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Transfer of environmental signals from the surface to the underground at Ascunsă Cave, Romania. </t>
    </r>
    <r>
      <rPr>
        <i/>
        <sz val="9"/>
        <color rgb="FF000000"/>
        <rFont val="Calibri"/>
        <family val="2"/>
      </rPr>
      <t>Hydrol. Earth Syst. Sci.</t>
    </r>
    <r>
      <rPr>
        <sz val="9"/>
        <color rgb="FF000000"/>
        <rFont val="Calibri"/>
        <family val="2"/>
      </rPr>
      <t xml:space="preserve"> 21, 5357-5373, doi:10.5194/hess-21-5357-2017 (2017).</t>
    </r>
  </si>
  <si>
    <r>
      <t xml:space="preserve">Boch, R. </t>
    </r>
    <r>
      <rPr>
        <i/>
        <sz val="9"/>
        <color rgb="FF000000"/>
        <rFont val="Calibri"/>
        <family val="2"/>
      </rPr>
      <t>Stalagmites from Katerloch Cave, Austria: Growth dynamics and high-resolution records of climate change</t>
    </r>
    <r>
      <rPr>
        <sz val="9"/>
        <color rgb="FF000000"/>
        <rFont val="Calibri"/>
        <family val="2"/>
      </rPr>
      <t xml:space="preserve"> PhD thesis, Leopold-Franzens-Universitat Innsbruck, (2008).</t>
    </r>
  </si>
  <si>
    <r>
      <t xml:space="preserve">Furong Cave, Chongqing </t>
    </r>
    <r>
      <rPr>
        <vertAlign val="superscript"/>
        <sz val="9"/>
        <color rgb="FF000000"/>
        <rFont val="Calibri"/>
        <family val="2"/>
      </rPr>
      <t>2*</t>
    </r>
    <r>
      <rPr>
        <sz val="9"/>
        <color rgb="FF000000"/>
        <rFont val="Calibri"/>
        <family val="2"/>
      </rPr>
      <t xml:space="preserve">                                           </t>
    </r>
  </si>
  <si>
    <t>29° 13' N</t>
  </si>
  <si>
    <t>107° 54' E</t>
  </si>
  <si>
    <t>Dolomite</t>
  </si>
  <si>
    <r>
      <t>Mattey, D.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A 53 year seasonally resolved oxygen and carbon isotope record from a modem Gibraltar speleothem: Reconstructed drip water and relationship to local precipitation. </t>
    </r>
    <r>
      <rPr>
        <i/>
        <sz val="9"/>
        <color rgb="FF000000"/>
        <rFont val="Calibri"/>
        <family val="2"/>
      </rPr>
      <t>Earth And Planetary Science Letters</t>
    </r>
    <r>
      <rPr>
        <sz val="9"/>
        <color rgb="FF000000"/>
        <rFont val="Calibri"/>
        <family val="2"/>
      </rPr>
      <t xml:space="preserve"> 269, 80-95 (2008).</t>
    </r>
  </si>
  <si>
    <t>Burstyn, Y. Multi-decadal to seasonal climate change recorded by stable isotope and trace element variability in modern cave-waters and calcite of Soreq Cave, Israel. 107 (The Hebrew University of Jerusalem, Jerusalem, 2013).</t>
  </si>
  <si>
    <r>
      <t xml:space="preserve">Ayalon, A., Bar-Mathews, M. &amp; Sass, E. Rainfall-recharge relationships within a karstic terrain within the Eastern Mediterranean semi-arid region, Israel: d18O and dD charateristics. </t>
    </r>
    <r>
      <rPr>
        <i/>
        <sz val="9"/>
        <color rgb="FF000000"/>
        <rFont val="Calibri"/>
        <family val="2"/>
      </rPr>
      <t>Journal of Hydrology</t>
    </r>
    <r>
      <rPr>
        <sz val="9"/>
        <color rgb="FF000000"/>
        <rFont val="Calibri"/>
        <family val="2"/>
      </rPr>
      <t xml:space="preserve"> 207, 18-30 (1998).</t>
    </r>
  </si>
  <si>
    <t>30° 14' N</t>
  </si>
  <si>
    <t>117° 32' E</t>
  </si>
  <si>
    <r>
      <t xml:space="preserve">Pape, J. R., Banner, J. L., Mack, L. E., Musgrove, M. &amp; Guilfoyle, A. Controls on oxygen isotope variability in precipitation and cave drip waters, central Texas, USA. </t>
    </r>
    <r>
      <rPr>
        <i/>
        <sz val="9"/>
        <color rgb="FF000000"/>
        <rFont val="Calibri"/>
        <family val="2"/>
      </rPr>
      <t>Journal of Hydrology</t>
    </r>
    <r>
      <rPr>
        <sz val="9"/>
        <color rgb="FF000000"/>
        <rFont val="Calibri"/>
        <family val="2"/>
      </rPr>
      <t xml:space="preserve"> 385, 203-215 (2010).</t>
    </r>
  </si>
  <si>
    <r>
      <t xml:space="preserve">Lambert, W. J. &amp; Aharon, P. Oxygen and hydrogen isotopes of rainfall and dripwater at DeSoto Caverns (Alabama, USA): Key to understanding past variability of moisture transport from the Gulf of Mexico. </t>
    </r>
    <r>
      <rPr>
        <i/>
        <sz val="9"/>
        <color rgb="FF000000"/>
        <rFont val="Calibri"/>
        <family val="2"/>
      </rPr>
      <t>Geochimica et Cosmochimica Acta</t>
    </r>
    <r>
      <rPr>
        <sz val="9"/>
        <color rgb="FF000000"/>
        <rFont val="Calibri"/>
        <family val="2"/>
      </rPr>
      <t xml:space="preserve"> 74, doi:10.1016/j.gca.2009.10.043 (2010).</t>
    </r>
  </si>
  <si>
    <r>
      <t xml:space="preserve">van Beynen, P. &amp; Febbroriello, P. Seasonal isotopic variability of precipitation and cave drip water at Indian Oven Cave, New York. </t>
    </r>
    <r>
      <rPr>
        <i/>
        <sz val="9"/>
        <color rgb="FF000000"/>
        <rFont val="Calibri"/>
        <family val="2"/>
      </rPr>
      <t>Hydrological Processes</t>
    </r>
    <r>
      <rPr>
        <sz val="9"/>
        <color rgb="FF000000"/>
        <rFont val="Calibri"/>
        <family val="2"/>
      </rPr>
      <t xml:space="preserve"> 20, 1793-1803 (2006).</t>
    </r>
  </si>
  <si>
    <t>30° 27' N</t>
  </si>
  <si>
    <t>110° 25' E</t>
  </si>
  <si>
    <r>
      <t>Partin, J. W.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Relationship between modern rainfall variability, cave dripwater, and stalagmite geochemistry in Guam, USA. </t>
    </r>
    <r>
      <rPr>
        <i/>
        <sz val="9"/>
        <color rgb="FF000000"/>
        <rFont val="Calibri"/>
        <family val="2"/>
      </rPr>
      <t>Geochemistry Geophysics Geosystems</t>
    </r>
    <r>
      <rPr>
        <sz val="9"/>
        <color rgb="FF000000"/>
        <rFont val="Calibri"/>
        <family val="2"/>
      </rPr>
      <t xml:space="preserve"> 13 (2012).</t>
    </r>
  </si>
  <si>
    <r>
      <t xml:space="preserve">Wanwiang Cave, Gansu </t>
    </r>
    <r>
      <rPr>
        <vertAlign val="superscript"/>
        <sz val="9"/>
        <color rgb="FF000000"/>
        <rFont val="Calibri"/>
        <family val="2"/>
      </rPr>
      <t>2*</t>
    </r>
  </si>
  <si>
    <t>33° 10' N</t>
  </si>
  <si>
    <t>105° 00' E</t>
  </si>
  <si>
    <r>
      <t>Cruz, F. W.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Stable isotope study of cave percolation waters in subtropical Brazil: Implications for paleoclimate inferences from speleothems. </t>
    </r>
    <r>
      <rPr>
        <i/>
        <sz val="9"/>
        <color rgb="FF000000"/>
        <rFont val="Calibri"/>
        <family val="2"/>
      </rPr>
      <t>Chemical Geology</t>
    </r>
    <r>
      <rPr>
        <sz val="9"/>
        <color rgb="FF000000"/>
        <rFont val="Calibri"/>
        <family val="2"/>
      </rPr>
      <t xml:space="preserve"> 220, 245-262 (2005).</t>
    </r>
  </si>
  <si>
    <r>
      <t xml:space="preserve">Cuthbert, M. O., Baker, Andy, Jex, Catherine N., Graham, Peter W., Treble, Pauline C.,  Andersen, Martin S., Acworth, R. Ian. Drip water isotopes in semi-arid karst: implications for speleothem paleoclimatology. </t>
    </r>
    <r>
      <rPr>
        <i/>
        <sz val="9"/>
        <color rgb="FF000000"/>
        <rFont val="Calibri"/>
        <family val="2"/>
      </rPr>
      <t>Earth and Planetary Science Letters</t>
    </r>
    <r>
      <rPr>
        <sz val="9"/>
        <color rgb="FF000000"/>
        <rFont val="Calibri"/>
        <family val="2"/>
      </rPr>
      <t xml:space="preserve"> 395, 194-204 (2014).</t>
    </r>
  </si>
  <si>
    <r>
      <t xml:space="preserve">Shihua Cave, Beijing </t>
    </r>
    <r>
      <rPr>
        <vertAlign val="superscript"/>
        <sz val="9"/>
        <color rgb="FF000000"/>
        <rFont val="Calibri"/>
        <family val="2"/>
      </rPr>
      <t>2*</t>
    </r>
  </si>
  <si>
    <t>39° 47' N</t>
  </si>
  <si>
    <t>115° 56' E</t>
  </si>
  <si>
    <r>
      <t>Treble, P. C.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An isotopic and modelling study of flow paths and storage in Quaternary calcarenite, SW Australia; implications for speleothem paleoclimate records. </t>
    </r>
    <r>
      <rPr>
        <i/>
        <sz val="9"/>
        <color rgb="FF000000"/>
        <rFont val="Calibri"/>
        <family val="2"/>
      </rPr>
      <t>Quaternary Science Reviews</t>
    </r>
    <r>
      <rPr>
        <sz val="9"/>
        <color rgb="FF000000"/>
        <rFont val="Calibri"/>
        <family val="2"/>
      </rPr>
      <t xml:space="preserve"> 64, 90-103, doi:Doi 10.1016/J.Quascirev.2012.12.015 (2013).</t>
    </r>
  </si>
  <si>
    <t>Treble, P. C. et al. Impacts of cave air ventilation and in-cave prior calcite precipitation on Golgotha Cave dripwater chemistry, southwest Australia. Quaternary Sci Rev 127, 61-72, doi:Doi:10.1016/j.quascirev.2015.06.001 (2015).</t>
  </si>
  <si>
    <t>Tadros, C. V. et al. ENSO-cave drip water hydrochemical relationship: a 7-year dataset from south-eastern Australia. Hydrol Earth Syst Sc 20, 4625-4640, doi:10.5194/hess-20-4625-2016 (2016).</t>
  </si>
  <si>
    <r>
      <t xml:space="preserve">Goede, A., Green, D. C. &amp; Harmon, R. S. Isotopic composition of precipitation, cave drips and actively forming speleothems at three Tasmanian cave sites. </t>
    </r>
    <r>
      <rPr>
        <i/>
        <sz val="9"/>
        <color rgb="FF000000"/>
        <rFont val="Calibri"/>
        <family val="2"/>
      </rPr>
      <t>Helictite</t>
    </r>
    <r>
      <rPr>
        <sz val="9"/>
        <color rgb="FF000000"/>
        <rFont val="Calibri"/>
        <family val="2"/>
      </rPr>
      <t xml:space="preserve"> 19, 57-67 (1982).</t>
    </r>
  </si>
  <si>
    <t>31° 35’ N</t>
  </si>
  <si>
    <t>111° 14’ E</t>
  </si>
  <si>
    <r>
      <t>Nagra, G.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A post-wildfire response in cave dripwater chemistry. </t>
    </r>
    <r>
      <rPr>
        <i/>
        <sz val="9"/>
        <color rgb="FF000000"/>
        <rFont val="Calibri"/>
        <family val="2"/>
      </rPr>
      <t>Hydrol Earth Syst Sc</t>
    </r>
    <r>
      <rPr>
        <sz val="9"/>
        <color rgb="FF000000"/>
        <rFont val="Calibri"/>
        <family val="2"/>
      </rPr>
      <t xml:space="preserve"> 20, 2745-2758, doi:10.5194/hess-20-2745-2016 (2016).</t>
    </r>
  </si>
  <si>
    <r>
      <t xml:space="preserve">Williams, P. W. &amp; Fowler, A. Relationship between oxygen isotopes in rainfall, cave percolation waters and speleothem calcite at Waitomo, New Zealand. </t>
    </r>
    <r>
      <rPr>
        <i/>
        <sz val="9"/>
        <color rgb="FF000000"/>
        <rFont val="Calibri"/>
        <family val="2"/>
      </rPr>
      <t>Journal of Hydrology (New Zealand)</t>
    </r>
    <r>
      <rPr>
        <sz val="9"/>
        <color rgb="FF000000"/>
        <rFont val="Calibri"/>
        <family val="2"/>
      </rPr>
      <t xml:space="preserve"> 41, 53-70 (2002).</t>
    </r>
  </si>
  <si>
    <r>
      <t>Nava-Fernandez, C.</t>
    </r>
    <r>
      <rPr>
        <i/>
        <sz val="9"/>
        <color rgb="FF000000"/>
        <rFont val="Calibri"/>
        <family val="2"/>
      </rPr>
      <t xml:space="preserve"> et al.</t>
    </r>
    <r>
      <rPr>
        <sz val="9"/>
        <color rgb="FF000000"/>
        <rFont val="Calibri"/>
        <family val="2"/>
      </rPr>
      <t xml:space="preserve"> Pacific climate reflected in Waipuna Cave drip water hydrochemistry. </t>
    </r>
    <r>
      <rPr>
        <i/>
        <sz val="9"/>
        <color rgb="FF000000"/>
        <rFont val="Calibri"/>
        <family val="2"/>
      </rPr>
      <t>Hydrol. Earth Syst. Sci.</t>
    </r>
    <r>
      <rPr>
        <sz val="9"/>
        <color rgb="FF000000"/>
        <rFont val="Calibri"/>
        <family val="2"/>
      </rPr>
      <t xml:space="preserve"> 24, 3361-3380, doi:10.5194/hess-24-3361-2020 (2020).</t>
    </r>
  </si>
  <si>
    <t>Europe</t>
  </si>
  <si>
    <r>
      <t xml:space="preserve">Uamh an Tartair, UK </t>
    </r>
    <r>
      <rPr>
        <vertAlign val="superscript"/>
        <sz val="9"/>
        <color rgb="FF000000"/>
        <rFont val="Calibri"/>
        <family val="2"/>
      </rPr>
      <t>5*</t>
    </r>
  </si>
  <si>
    <t>58° 8' N</t>
  </si>
  <si>
    <t>4° 56' W</t>
  </si>
  <si>
    <r>
      <t xml:space="preserve">Bunker Cave, Germany </t>
    </r>
    <r>
      <rPr>
        <vertAlign val="superscript"/>
        <sz val="9"/>
        <color rgb="FF000000"/>
        <rFont val="Calibri"/>
        <family val="2"/>
      </rPr>
      <t>6*</t>
    </r>
  </si>
  <si>
    <t>51° 22‘ N</t>
  </si>
  <si>
    <t>7° 40' E</t>
  </si>
  <si>
    <r>
      <t xml:space="preserve">Postojna Cave, Slovenia </t>
    </r>
    <r>
      <rPr>
        <vertAlign val="superscript"/>
        <sz val="9"/>
        <color rgb="FF000000"/>
        <rFont val="Calibri"/>
        <family val="2"/>
      </rPr>
      <t>7*</t>
    </r>
  </si>
  <si>
    <t>45° 47' N</t>
  </si>
  <si>
    <t>14° 12' E</t>
  </si>
  <si>
    <t>Unknown</t>
  </si>
  <si>
    <r>
      <t>Nova Grgosova Cave, Croatia</t>
    </r>
    <r>
      <rPr>
        <vertAlign val="superscript"/>
        <sz val="9"/>
        <color rgb="FF000000"/>
        <rFont val="Calibri"/>
        <family val="2"/>
      </rPr>
      <t xml:space="preserve"> 8*</t>
    </r>
  </si>
  <si>
    <t>45° 49' N</t>
  </si>
  <si>
    <t>15° 40' E</t>
  </si>
  <si>
    <r>
      <t xml:space="preserve">Lokvarka Cave, Croatia </t>
    </r>
    <r>
      <rPr>
        <vertAlign val="superscript"/>
        <sz val="9"/>
        <color rgb="FF000000"/>
        <rFont val="Calibri"/>
        <family val="2"/>
      </rPr>
      <t>8*</t>
    </r>
  </si>
  <si>
    <t>45° 21' N</t>
  </si>
  <si>
    <t>14° 45' E</t>
  </si>
  <si>
    <r>
      <t xml:space="preserve">Lower Barać Cave, Croatia </t>
    </r>
    <r>
      <rPr>
        <vertAlign val="superscript"/>
        <sz val="9"/>
        <color rgb="FF000000"/>
        <rFont val="Calibri"/>
        <family val="2"/>
      </rPr>
      <t>9*</t>
    </r>
    <r>
      <rPr>
        <sz val="9"/>
        <color rgb="FF000000"/>
        <rFont val="Calibri"/>
        <family val="2"/>
      </rPr>
      <t xml:space="preserve"> </t>
    </r>
  </si>
  <si>
    <t>44° 59' N</t>
  </si>
  <si>
    <t>15° 43' E</t>
  </si>
  <si>
    <r>
      <t xml:space="preserve">Upper Barać Cave, Croatia </t>
    </r>
    <r>
      <rPr>
        <vertAlign val="superscript"/>
        <sz val="9"/>
        <color rgb="FF000000"/>
        <rFont val="Calibri"/>
        <family val="2"/>
      </rPr>
      <t>9*</t>
    </r>
  </si>
  <si>
    <r>
      <t xml:space="preserve">Modrič Cave, Croatia </t>
    </r>
    <r>
      <rPr>
        <vertAlign val="superscript"/>
        <sz val="9"/>
        <color rgb="FF000000"/>
        <rFont val="Calibri"/>
        <family val="2"/>
      </rPr>
      <t>8*</t>
    </r>
  </si>
  <si>
    <t>44° 15' N</t>
  </si>
  <si>
    <t>15° 32' E</t>
  </si>
  <si>
    <r>
      <t>52</t>
    </r>
    <r>
      <rPr>
        <sz val="9"/>
        <color rgb="FF000000"/>
        <rFont val="Calibri"/>
        <family val="2"/>
      </rPr>
      <t>° 15' N</t>
    </r>
  </si>
  <si>
    <r>
      <t>9</t>
    </r>
    <r>
      <rPr>
        <sz val="9"/>
        <color rgb="FF000000"/>
        <rFont val="Calibri"/>
        <family val="2"/>
      </rPr>
      <t>°</t>
    </r>
    <r>
      <rPr>
        <sz val="9.9"/>
        <color rgb="FF000000"/>
        <rFont val="Calibri"/>
        <family val="2"/>
      </rPr>
      <t xml:space="preserve"> 26' W</t>
    </r>
  </si>
  <si>
    <t>42° 27' N</t>
  </si>
  <si>
    <t>0° 02' E</t>
  </si>
  <si>
    <t>40° 47’ N</t>
  </si>
  <si>
    <t>0° 27' W</t>
  </si>
  <si>
    <t>Proumeyssac, France *</t>
  </si>
  <si>
    <t>44° 53' N</t>
  </si>
  <si>
    <t>0° 56' E</t>
  </si>
  <si>
    <r>
      <t xml:space="preserve">Grotte de Villars, France </t>
    </r>
    <r>
      <rPr>
        <vertAlign val="superscript"/>
        <sz val="9"/>
        <color rgb="FF000000"/>
        <rFont val="Calibri"/>
        <family val="2"/>
      </rPr>
      <t>14*</t>
    </r>
  </si>
  <si>
    <t>45° 26' N</t>
  </si>
  <si>
    <t>0° 47' E</t>
  </si>
  <si>
    <t>Iberian Peninsular</t>
  </si>
  <si>
    <t>Middle East</t>
  </si>
  <si>
    <t>United States of America</t>
  </si>
  <si>
    <t>30° 20' N</t>
  </si>
  <si>
    <t>98° 8' W</t>
  </si>
  <si>
    <t>30° 36' N</t>
  </si>
  <si>
    <t>97° 41' W</t>
  </si>
  <si>
    <t>30° 33' N</t>
  </si>
  <si>
    <t>100° 49' W</t>
  </si>
  <si>
    <t>29° 41' N</t>
  </si>
  <si>
    <t>98° 20' W</t>
  </si>
  <si>
    <t>Pacific</t>
  </si>
  <si>
    <r>
      <t>Jinapsan Cave, Guam</t>
    </r>
    <r>
      <rPr>
        <vertAlign val="superscript"/>
        <sz val="9"/>
        <color rgb="FF000000"/>
        <rFont val="Calibri"/>
        <family val="2"/>
      </rPr>
      <t xml:space="preserve"> 23*</t>
    </r>
  </si>
  <si>
    <t>13° 24' N</t>
  </si>
  <si>
    <t>144° 30' E</t>
  </si>
  <si>
    <t>Borneo</t>
  </si>
  <si>
    <t>4° 02' N</t>
  </si>
  <si>
    <t>114° 48' E</t>
  </si>
  <si>
    <t>Brazil</t>
  </si>
  <si>
    <t>Mexico</t>
  </si>
  <si>
    <t>20° 35' N</t>
  </si>
  <si>
    <t>87° 08' W</t>
  </si>
  <si>
    <t>Australia</t>
  </si>
  <si>
    <t xml:space="preserve"> 32° 37'S</t>
  </si>
  <si>
    <t>148° 56' E</t>
  </si>
  <si>
    <t>36° 5’S</t>
  </si>
  <si>
    <t>115° 3' E</t>
  </si>
  <si>
    <t>Other</t>
  </si>
  <si>
    <t>35° 43'S</t>
  </si>
  <si>
    <t>148° 29' E</t>
  </si>
  <si>
    <t>41° 33'S</t>
  </si>
  <si>
    <t>146° 15' E</t>
  </si>
  <si>
    <t>42° 32'S</t>
  </si>
  <si>
    <t>146° 27' E</t>
  </si>
  <si>
    <t>149° 58' E</t>
  </si>
  <si>
    <t>Marble</t>
  </si>
  <si>
    <t>New Zealand</t>
  </si>
  <si>
    <r>
      <t xml:space="preserve">Penglaixian Cave, Anhui </t>
    </r>
    <r>
      <rPr>
        <vertAlign val="superscript"/>
        <sz val="9"/>
        <color rgb="FF000000"/>
        <rFont val="Calibri"/>
        <family val="2"/>
      </rPr>
      <t>2*</t>
    </r>
  </si>
  <si>
    <r>
      <t xml:space="preserve">Heshang Cave, Hubei </t>
    </r>
    <r>
      <rPr>
        <vertAlign val="superscript"/>
        <sz val="9"/>
        <color rgb="FF000000"/>
        <rFont val="Calibri"/>
        <family val="2"/>
      </rPr>
      <t>2*</t>
    </r>
  </si>
  <si>
    <r>
      <t xml:space="preserve">Yongxing Cave, Hubei </t>
    </r>
    <r>
      <rPr>
        <vertAlign val="superscript"/>
        <sz val="9"/>
        <color rgb="FF000000"/>
        <rFont val="Calibri"/>
        <family val="2"/>
      </rPr>
      <t>3*</t>
    </r>
  </si>
  <si>
    <r>
      <t xml:space="preserve">Maomaotuo Big Cave, Guilin </t>
    </r>
    <r>
      <rPr>
        <vertAlign val="superscript"/>
        <sz val="9"/>
        <color rgb="FF000000"/>
        <rFont val="Calibri"/>
        <family val="2"/>
      </rPr>
      <t>4</t>
    </r>
  </si>
  <si>
    <r>
      <t xml:space="preserve">Obir Cave, Austria </t>
    </r>
    <r>
      <rPr>
        <vertAlign val="superscript"/>
        <sz val="9"/>
        <color rgb="FF000000"/>
        <rFont val="Calibri"/>
        <family val="2"/>
      </rPr>
      <t>10</t>
    </r>
  </si>
  <si>
    <r>
      <t xml:space="preserve">Beke Cave, Hungary </t>
    </r>
    <r>
      <rPr>
        <vertAlign val="superscript"/>
        <sz val="9"/>
        <color rgb="FF000000"/>
        <rFont val="Calibri"/>
        <family val="2"/>
      </rPr>
      <t>12</t>
    </r>
  </si>
  <si>
    <r>
      <t xml:space="preserve">Ascunsa Cave, Romania </t>
    </r>
    <r>
      <rPr>
        <vertAlign val="superscript"/>
        <sz val="9"/>
        <color rgb="FF000000"/>
        <rFont val="Calibri"/>
        <family val="2"/>
      </rPr>
      <t>11</t>
    </r>
  </si>
  <si>
    <r>
      <t xml:space="preserve">Katerloch Cave, Austria </t>
    </r>
    <r>
      <rPr>
        <vertAlign val="superscript"/>
        <sz val="9"/>
        <color rgb="FF000000"/>
        <rFont val="Calibri"/>
        <family val="2"/>
      </rPr>
      <t>12</t>
    </r>
  </si>
  <si>
    <t>Crag Cave, Ireland *</t>
  </si>
  <si>
    <t>Seso Cave, Spain *</t>
  </si>
  <si>
    <r>
      <t xml:space="preserve">Molinos Cave, Spain </t>
    </r>
    <r>
      <rPr>
        <vertAlign val="superscript"/>
        <sz val="9"/>
        <color rgb="FF000000"/>
        <rFont val="Calibri"/>
        <family val="2"/>
      </rPr>
      <t>13*</t>
    </r>
  </si>
  <si>
    <r>
      <t xml:space="preserve">St Michaels Cave, Gibraltar </t>
    </r>
    <r>
      <rPr>
        <vertAlign val="superscript"/>
        <sz val="9"/>
        <color rgb="FF000000"/>
        <rFont val="Calibri"/>
        <family val="2"/>
      </rPr>
      <t>15</t>
    </r>
  </si>
  <si>
    <r>
      <t xml:space="preserve">Soreq Cave, Israel </t>
    </r>
    <r>
      <rPr>
        <vertAlign val="superscript"/>
        <sz val="9"/>
        <color rgb="FF000000"/>
        <rFont val="Calibri"/>
        <family val="2"/>
      </rPr>
      <t>16,17</t>
    </r>
  </si>
  <si>
    <r>
      <t xml:space="preserve">Westcave, TX </t>
    </r>
    <r>
      <rPr>
        <vertAlign val="superscript"/>
        <sz val="9"/>
        <color rgb="FF000000"/>
        <rFont val="Calibri"/>
        <family val="2"/>
      </rPr>
      <t>18,19*</t>
    </r>
  </si>
  <si>
    <r>
      <t xml:space="preserve">Inner Space Cavern, TX </t>
    </r>
    <r>
      <rPr>
        <vertAlign val="superscript"/>
        <sz val="9"/>
        <color rgb="FF000000"/>
        <rFont val="Calibri"/>
        <family val="2"/>
      </rPr>
      <t>18*</t>
    </r>
  </si>
  <si>
    <r>
      <t xml:space="preserve">Caverns of Sonora, TX </t>
    </r>
    <r>
      <rPr>
        <vertAlign val="superscript"/>
        <sz val="9"/>
        <color rgb="FF000000"/>
        <rFont val="Calibri"/>
        <family val="2"/>
      </rPr>
      <t>18*</t>
    </r>
  </si>
  <si>
    <r>
      <t xml:space="preserve">Natural Bridge Cavern, TX </t>
    </r>
    <r>
      <rPr>
        <vertAlign val="superscript"/>
        <sz val="9"/>
        <color rgb="FF000000"/>
        <rFont val="Calibri"/>
        <family val="2"/>
      </rPr>
      <t>18*</t>
    </r>
  </si>
  <si>
    <r>
      <t>DeSoto Caverns, AL</t>
    </r>
    <r>
      <rPr>
        <vertAlign val="superscript"/>
        <sz val="9"/>
        <color rgb="FF000000"/>
        <rFont val="Calibri"/>
        <family val="2"/>
      </rPr>
      <t xml:space="preserve"> 20</t>
    </r>
  </si>
  <si>
    <r>
      <t xml:space="preserve">Indian Oven Cave, NY </t>
    </r>
    <r>
      <rPr>
        <vertAlign val="superscript"/>
        <sz val="9"/>
        <color rgb="FF000000"/>
        <rFont val="Calibri"/>
        <family val="2"/>
      </rPr>
      <t>21</t>
    </r>
  </si>
  <si>
    <r>
      <t xml:space="preserve">Carlsbad Caverns, NM </t>
    </r>
    <r>
      <rPr>
        <vertAlign val="superscript"/>
        <sz val="9"/>
        <color rgb="FF000000"/>
        <rFont val="Calibri"/>
        <family val="2"/>
      </rPr>
      <t>22</t>
    </r>
  </si>
  <si>
    <t>Cobb, K., Adkins, J., Partin, J. &amp; Clark, B. Regional-scale climate influences on temporal variations of rainwater and cave dripwater oxygen isotopes in northern Borneo. Earth And Planetary Science Letters 263, 207-220, doi:10.1016/j.epsl.2007.08.024 (2007).</t>
  </si>
  <si>
    <t>Baker, A. et al. Global analysis reveals climatic controls on the oxygen isotope composition of cave drip water. Nat Commun 10, 2984, doi:10.1038/s41467-019-11027-w (2019).</t>
  </si>
  <si>
    <t>Duan, W. H. et al. The transfer of seasonal isotopic variability between precipitation and drip water at eight caves in the monsoon regions of China. Geochim Cosmochim Ac 183, 250-266, doi:10.1016/j.gca.2016.03.037 (2016).</t>
  </si>
  <si>
    <t>Riechelmann, S. et al. Sensitivity of Bunker Cave to climatic forcings highlighted through multi-annual monitoring of rain-, soil-, and dripwaters. Chem Geol 449, 194-205, doi:https://doi.org/10.1016/j.chemgeo.2016.12.015 (2017).</t>
  </si>
  <si>
    <t>Domínguez-Villar, D. et al. Ion microprobe δ18O analyses to calibrate slow growth rate speleothem records with regional δ18O records of precipitation. Earth and Planetary Science Letters 482, 367-376, doi:https://doi.org/10.1016/j.epsl.2017.11.012 (2018).</t>
  </si>
  <si>
    <t>Surić, M., Lončarić, R., Bočić, N., Lončar, N. &amp; Buzjak, N. Monitoring of selected caves as a prerequisite for the speleothem-based reconstruction of the Quaternary environment in Croatia. Quaternary International 494, 263-274, doi:https://doi.org/10.1016/j.quaint.2017.06.042 (2018).</t>
  </si>
  <si>
    <t>Czuppon, G., Bočić, N., Buzjak, N., Óvári, M. &amp; Molnár, M. Monitoring in the Barać and Lower Cerovačka caves (Croatia) as a basis for the characterization of the climatological and hydrological processes that control speleothem formation. Quaternary International 494, 52-65, doi:https://doi.org/10.1016/j.quaint.2018.02.003 (2018).</t>
  </si>
  <si>
    <t>Moreno, A. et al. Climate controls on rainfall isotopes and their effects on cave drip water and speleothem growth: the case of Molinos cave (Teruel, NE Spain). Climate Dynamics 43, 221-241, doi:10.1007/s00382-014-2140-6 (2014).</t>
  </si>
  <si>
    <t>Genty, D. et al. Rainfall and cave water isotopic relationships in two South-France sites. Geochim Cosmochim Ac 131, 323-343, doi:https://doi.org/10.1016/j.gca.2014.01.043 (2014).</t>
  </si>
  <si>
    <t>Feng, W. M., Banner, J. L., Guilfoyle, A. L., Musgrove, M. &amp; James, E. W. Oxygen isotopic fractionation between drip water and speleothem calcite: A 10-year monitoring study, central Texas, USA. Chemical Geology 304, 53-67 (2012).</t>
  </si>
  <si>
    <t>Chapman, J. B., Ingraham, N. L. &amp; Hess, J. W. Isotopic investigation of infiltration and unsaturated zone flow processes at Carlsbad Cavern, New Mexico. Journal of Hydrology 133, 343-363, doi:https://doi.org/10.1016/0022-1694(92)90262-T (1992).</t>
  </si>
  <si>
    <t>Partin, J. W., Cobb, K. M., Adkins, J. F., Tuen, A. A. &amp; Clark, B. Trace metal and carbon isotopic variations in cave dripwater and stalagmite geochemistry from northern Borneo.  14, 3567-3585, doi:https://doi.org/10.1002/ggge.20215 (2013).</t>
  </si>
  <si>
    <t>Moerman, J. W. et al. Diurnal to interannual rainfall δ18O variations in northern Borneo driven by regional hydrology. Earth and Planetary Science Letters 369-370, 108-119, doi:https://doi.org/10.1016/j.epsl.2013.03.014 (2013).</t>
  </si>
  <si>
    <t>Lases-Hernandez, F., Medina-Elizalde, M., Burns, S. &amp; DeCesare, M. Long-term monitoring of drip water and groundwater stable isotopic variability in the Yucatán Peninsula: Implications for recharge and speleothem rainfall reconstruction. Geochim Cosmochim Ac 246, 41-59, doi:https://doi.org/10.1016/j.gca.2018.11.028 (2019).</t>
  </si>
  <si>
    <t>Bian, F. et al. Hydrological and geochemical responses of fire in a shallow cave system. Science of The Total Environment 662, 180-191, doi:https://doi.org/10.1016/j.scitotenv.2019.01.102 (2019).</t>
  </si>
  <si>
    <t>Coleborn, K. et al. The impact of fire on the geochemistry of speleothem-forming drip water in a sub-alpine cave. Science of The Total Environment 642, 408-420, doi:https://doi.org/10.1016/j.scitotenv.2018.05.310 (2018).</t>
  </si>
  <si>
    <t>Coleborn, K. et al. Corrigendum to “The impact of fire on the geochemistry of speleothem-forming drip water in a sub-alpine cave” [Sci. Total Environ. (2018) 408–420]. Science of The Total Environment 668, 1339-1340, doi:https://doi.org/10.1016/j.scitotenv.2019.02.350 (2019).</t>
  </si>
  <si>
    <r>
      <t>Wind Cave</t>
    </r>
    <r>
      <rPr>
        <vertAlign val="superscript"/>
        <sz val="9"/>
        <color rgb="FF000000"/>
        <rFont val="Calibri"/>
        <family val="2"/>
      </rPr>
      <t xml:space="preserve"> 24,25,26*</t>
    </r>
  </si>
  <si>
    <r>
      <t xml:space="preserve">Santana Cave </t>
    </r>
    <r>
      <rPr>
        <vertAlign val="superscript"/>
        <sz val="9"/>
        <color rgb="FF000000"/>
        <rFont val="Calibri"/>
        <family val="2"/>
      </rPr>
      <t>27</t>
    </r>
  </si>
  <si>
    <r>
      <t xml:space="preserve">Rio Secreto Cave </t>
    </r>
    <r>
      <rPr>
        <vertAlign val="superscript"/>
        <sz val="9"/>
        <color rgb="FF000000"/>
        <rFont val="Calibri"/>
        <family val="2"/>
      </rPr>
      <t>28*</t>
    </r>
  </si>
  <si>
    <r>
      <t xml:space="preserve">Cathedral Cave, NSW </t>
    </r>
    <r>
      <rPr>
        <vertAlign val="superscript"/>
        <sz val="9"/>
        <color rgb="FF000000"/>
        <rFont val="Calibri"/>
        <family val="2"/>
      </rPr>
      <t>29*</t>
    </r>
    <r>
      <rPr>
        <sz val="9"/>
        <color rgb="FF000000"/>
        <rFont val="Calibri"/>
        <family val="2"/>
      </rPr>
      <t xml:space="preserve">                      </t>
    </r>
  </si>
  <si>
    <r>
      <t xml:space="preserve">Golgotha Cave, WA </t>
    </r>
    <r>
      <rPr>
        <vertAlign val="superscript"/>
        <sz val="9"/>
        <color rgb="FF000000"/>
        <rFont val="Calibri"/>
        <family val="2"/>
      </rPr>
      <t xml:space="preserve">30,31* </t>
    </r>
    <r>
      <rPr>
        <sz val="9"/>
        <color rgb="FF000000"/>
        <rFont val="Calibri"/>
        <family val="2"/>
      </rPr>
      <t xml:space="preserve"> </t>
    </r>
  </si>
  <si>
    <r>
      <t xml:space="preserve">Harrie Wood Cave, NSW </t>
    </r>
    <r>
      <rPr>
        <vertAlign val="superscript"/>
        <sz val="9"/>
        <color rgb="FF000000"/>
        <rFont val="Calibri"/>
        <family val="2"/>
      </rPr>
      <t>32*</t>
    </r>
  </si>
  <si>
    <r>
      <t xml:space="preserve">Little Trimmer Cave, TAS </t>
    </r>
    <r>
      <rPr>
        <vertAlign val="superscript"/>
        <sz val="9"/>
        <color rgb="FF000000"/>
        <rFont val="Calibri"/>
        <family val="2"/>
      </rPr>
      <t>33*</t>
    </r>
    <r>
      <rPr>
        <sz val="9"/>
        <color rgb="FF000000"/>
        <rFont val="Calibri"/>
        <family val="2"/>
      </rPr>
      <t xml:space="preserve">                </t>
    </r>
  </si>
  <si>
    <r>
      <t xml:space="preserve">Frankcombe Cave, TAS </t>
    </r>
    <r>
      <rPr>
        <vertAlign val="superscript"/>
        <sz val="9"/>
        <color rgb="FF000000"/>
        <rFont val="Calibri"/>
        <family val="2"/>
      </rPr>
      <t>33*</t>
    </r>
    <r>
      <rPr>
        <sz val="9"/>
        <color rgb="FF000000"/>
        <rFont val="Calibri"/>
        <family val="2"/>
      </rPr>
      <t xml:space="preserve">                   </t>
    </r>
  </si>
  <si>
    <r>
      <t xml:space="preserve">Wombeyan Caves, NSW </t>
    </r>
    <r>
      <rPr>
        <vertAlign val="superscript"/>
        <sz val="9"/>
        <color rgb="FF000000"/>
        <rFont val="Calibri"/>
        <family val="2"/>
      </rPr>
      <t>34</t>
    </r>
  </si>
  <si>
    <r>
      <t xml:space="preserve">South Glory Cave, NSW </t>
    </r>
    <r>
      <rPr>
        <vertAlign val="superscript"/>
        <sz val="9"/>
        <color rgb="FF000000"/>
        <rFont val="Calibri"/>
        <family val="2"/>
      </rPr>
      <t>35,36</t>
    </r>
  </si>
  <si>
    <r>
      <t xml:space="preserve">Yonderup Cave, WA </t>
    </r>
    <r>
      <rPr>
        <vertAlign val="superscript"/>
        <sz val="9"/>
        <color rgb="FF000000"/>
        <rFont val="Calibri"/>
        <family val="2"/>
      </rPr>
      <t>37</t>
    </r>
  </si>
  <si>
    <r>
      <t xml:space="preserve">Aranui Cave, North Is. </t>
    </r>
    <r>
      <rPr>
        <vertAlign val="superscript"/>
        <sz val="9"/>
        <color rgb="FF000000"/>
        <rFont val="Calibri"/>
        <family val="2"/>
      </rPr>
      <t>38</t>
    </r>
  </si>
  <si>
    <r>
      <t xml:space="preserve">Waipuna Cave, North Is. </t>
    </r>
    <r>
      <rPr>
        <vertAlign val="superscript"/>
        <sz val="9"/>
        <color rgb="FF000000"/>
        <rFont val="Calibri"/>
        <family val="2"/>
      </rPr>
      <t>39</t>
    </r>
  </si>
  <si>
    <t>34° 18' 18"S</t>
  </si>
  <si>
    <t>Seasonality, T</t>
  </si>
  <si>
    <t>Seasonality, P</t>
  </si>
  <si>
    <t>41°54'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</si>
</sst>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hh]\°:mm:ss"/>
  </numFmts>
  <fonts count="1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ourier New"/>
      <family val="2"/>
    </font>
    <font>
      <sz val="10"/>
      <name val="Verdana"/>
      <family val="2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vertAlign val="superscript"/>
      <sz val="9"/>
      <color rgb="FF000000"/>
      <name val="Calibri"/>
      <family val="2"/>
    </font>
    <font>
      <b/>
      <sz val="9"/>
      <color rgb="FF000000"/>
      <name val="Symbol"/>
      <family val="1"/>
      <charset val="2"/>
    </font>
    <font>
      <b/>
      <vertAlign val="subscript"/>
      <sz val="9"/>
      <color rgb="FF000000"/>
      <name val="Calibri"/>
      <family val="2"/>
    </font>
    <font>
      <sz val="11"/>
      <color rgb="FF000000"/>
      <name val="Symbol"/>
      <family val="1"/>
      <charset val="2"/>
    </font>
    <font>
      <sz val="9"/>
      <color rgb="FF000000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sz val="11"/>
      <color theme="1"/>
      <name val="Calibri"/>
      <family val="2"/>
    </font>
    <font>
      <vertAlign val="superscript"/>
      <sz val="9"/>
      <color rgb="FF000000"/>
      <name val="Calibri"/>
      <family val="2"/>
    </font>
    <font>
      <sz val="9"/>
      <name val="Calibri"/>
      <family val="2"/>
    </font>
    <font>
      <i/>
      <sz val="9"/>
      <color rgb="FF000000"/>
      <name val="Calibri"/>
      <family val="2"/>
    </font>
    <font>
      <sz val="9.9"/>
      <color rgb="FF000000"/>
      <name val="Calibri"/>
      <family val="2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49">
    <xf numFmtId="0" fontId="0" fillId="0" borderId="0" xfId="0"/>
    <xf numFmtId="164" fontId="7" fillId="0" borderId="0" xfId="0" applyNumberFormat="1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right" vertical="center" wrapText="1"/>
    </xf>
    <xf numFmtId="49" fontId="10" fillId="0" borderId="0" xfId="0" applyNumberFormat="1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Fill="1" applyBorder="1" applyAlignment="1">
      <alignment horizontal="center" vertical="center"/>
    </xf>
    <xf numFmtId="164" fontId="13" fillId="0" borderId="0" xfId="0" applyNumberFormat="1" applyFont="1" applyFill="1" applyBorder="1" applyAlignment="1">
      <alignment horizontal="right" vertical="center"/>
    </xf>
    <xf numFmtId="164" fontId="10" fillId="0" borderId="0" xfId="0" applyNumberFormat="1" applyFont="1" applyFill="1" applyBorder="1" applyAlignment="1">
      <alignment horizontal="center" vertical="center"/>
    </xf>
    <xf numFmtId="164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right" vertical="center"/>
    </xf>
    <xf numFmtId="164" fontId="10" fillId="2" borderId="0" xfId="0" applyNumberFormat="1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center" vertical="top"/>
    </xf>
    <xf numFmtId="164" fontId="13" fillId="0" borderId="0" xfId="0" applyNumberFormat="1" applyFont="1" applyFill="1" applyBorder="1" applyAlignment="1">
      <alignment horizontal="right" vertical="top"/>
    </xf>
    <xf numFmtId="164" fontId="13" fillId="0" borderId="0" xfId="0" applyNumberFormat="1" applyFont="1" applyFill="1" applyBorder="1" applyAlignment="1">
      <alignment vertical="center"/>
    </xf>
    <xf numFmtId="164" fontId="13" fillId="0" borderId="0" xfId="0" applyNumberFormat="1" applyFont="1" applyFill="1" applyBorder="1" applyAlignment="1">
      <alignment horizontal="center"/>
    </xf>
    <xf numFmtId="164" fontId="10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1" fontId="13" fillId="0" borderId="0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13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164" fontId="10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center"/>
    </xf>
    <xf numFmtId="1" fontId="10" fillId="0" borderId="0" xfId="0" applyNumberFormat="1" applyFont="1" applyFill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 wrapText="1"/>
    </xf>
    <xf numFmtId="1" fontId="15" fillId="0" borderId="0" xfId="0" applyNumberFormat="1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 wrapText="1"/>
    </xf>
    <xf numFmtId="1" fontId="15" fillId="0" borderId="0" xfId="0" applyNumberFormat="1" applyFont="1" applyFill="1" applyBorder="1" applyAlignment="1">
      <alignment horizontal="center" vertical="center" wrapText="1"/>
    </xf>
    <xf numFmtId="165" fontId="10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" fontId="12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anna\gerardip\Documents\papers\Golgotha_coeval_records\Data\Dripwater_othercaves\Dripwater_analysis_coeval_records_2007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table &amp; histogram"/>
      <sheetName val="Treble_etal_compiled+Worldclim"/>
      <sheetName val="Treble_etal_compiled_SuppTable1"/>
      <sheetName val="Treble_etal_compiled-old"/>
      <sheetName val="Additional sites used"/>
      <sheetName val="Sites not used"/>
      <sheetName val="Bian"/>
      <sheetName val="Chapman_1992"/>
      <sheetName val="Nagra_2016"/>
      <sheetName val="Dragusin_2017"/>
      <sheetName val="Partin_2012"/>
      <sheetName val="Burstyn_2013"/>
      <sheetName val="Moerman_2014&amp;Ellis_20"/>
      <sheetName val="Williams&amp;Fowler02"/>
      <sheetName val="Mattey08"/>
      <sheetName val="Ayalon98"/>
      <sheetName val="Nava-Fernandez19"/>
      <sheetName val="Czuppon_2018"/>
      <sheetName val="Lambert_2010"/>
      <sheetName val="Cruz2005"/>
      <sheetName val="Spotl2005"/>
      <sheetName val="vanBeynen2006"/>
      <sheetName val="Boch_2011"/>
      <sheetName val="NComm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33° 18' N</v>
          </cell>
          <cell r="D6" t="str">
            <v>86° 17' W</v>
          </cell>
          <cell r="E6">
            <v>17.2</v>
          </cell>
          <cell r="F6">
            <v>1417</v>
          </cell>
          <cell r="I6">
            <v>-5.0596701289726571</v>
          </cell>
          <cell r="J6">
            <v>-5.0596701289726571</v>
          </cell>
          <cell r="K6">
            <v>-5.3541142208401169</v>
          </cell>
          <cell r="L6">
            <v>0.29444409186745979</v>
          </cell>
        </row>
        <row r="7">
          <cell r="I7">
            <v>-5.286630985875763</v>
          </cell>
        </row>
        <row r="8">
          <cell r="I8">
            <v>-5.3541142208401169</v>
          </cell>
        </row>
        <row r="9">
          <cell r="I9">
            <v>-5.2825481443873228</v>
          </cell>
        </row>
        <row r="10">
          <cell r="D10" t="str">
            <v>73° 30' W</v>
          </cell>
          <cell r="E10">
            <v>9</v>
          </cell>
          <cell r="F10">
            <v>1145</v>
          </cell>
          <cell r="I10">
            <v>-7.46</v>
          </cell>
          <cell r="J10">
            <v>-7.46</v>
          </cell>
          <cell r="K10">
            <v>-8.4600000000000009</v>
          </cell>
          <cell r="L10">
            <v>1.0000000000000009</v>
          </cell>
        </row>
        <row r="11">
          <cell r="I11">
            <v>-8.4600000000000009</v>
          </cell>
        </row>
        <row r="12">
          <cell r="C12" t="str">
            <v>32 11' N</v>
          </cell>
          <cell r="D12" t="str">
            <v>104 27' 'W</v>
          </cell>
          <cell r="E12">
            <v>14</v>
          </cell>
          <cell r="F12">
            <v>390</v>
          </cell>
          <cell r="I12">
            <v>-7.2666666666666666</v>
          </cell>
          <cell r="J12">
            <v>-7.2</v>
          </cell>
          <cell r="K12">
            <v>-8</v>
          </cell>
          <cell r="L12">
            <v>0.79999999999999982</v>
          </cell>
        </row>
        <row r="13">
          <cell r="I13">
            <v>-7.2666666666666666</v>
          </cell>
        </row>
        <row r="14">
          <cell r="I14">
            <v>-7.2</v>
          </cell>
        </row>
        <row r="15">
          <cell r="I15">
            <v>-7.5333333333333341</v>
          </cell>
        </row>
        <row r="16">
          <cell r="I16">
            <v>-7.666666666666667</v>
          </cell>
        </row>
        <row r="17">
          <cell r="I17">
            <v>-7.9333333333333327</v>
          </cell>
        </row>
        <row r="19">
          <cell r="C19" t="str">
            <v>24° 31' S</v>
          </cell>
          <cell r="D19" t="str">
            <v>48° 43' W</v>
          </cell>
          <cell r="E19">
            <v>18.600000000000001</v>
          </cell>
          <cell r="F19">
            <v>1631</v>
          </cell>
          <cell r="I19">
            <v>-5.5364431486880425</v>
          </cell>
          <cell r="J19">
            <v>-5.2390670553935799</v>
          </cell>
          <cell r="K19">
            <v>-5.5364431486880425</v>
          </cell>
          <cell r="L19">
            <v>0.29737609329446268</v>
          </cell>
        </row>
        <row r="20">
          <cell r="I20">
            <v>-5.3633902540608043</v>
          </cell>
        </row>
        <row r="21">
          <cell r="I21">
            <v>-5.2390670553935799</v>
          </cell>
        </row>
        <row r="22">
          <cell r="I22">
            <v>-5.3190337359433526</v>
          </cell>
        </row>
        <row r="24">
          <cell r="C24" t="str">
            <v>46° 31' N</v>
          </cell>
          <cell r="D24" t="str">
            <v>14° 33' E</v>
          </cell>
          <cell r="E24">
            <v>6.8</v>
          </cell>
          <cell r="F24">
            <v>1350</v>
          </cell>
          <cell r="I24">
            <v>-10.412304866850279</v>
          </cell>
          <cell r="J24">
            <v>-9.2853285328532813</v>
          </cell>
          <cell r="K24">
            <v>-10.412304866850279</v>
          </cell>
          <cell r="L24">
            <v>1.126976333996998</v>
          </cell>
        </row>
        <row r="25">
          <cell r="I25">
            <v>-9.2853285328532813</v>
          </cell>
        </row>
        <row r="26">
          <cell r="I26">
            <v>-10.386034255599428</v>
          </cell>
        </row>
        <row r="27">
          <cell r="C27" t="str">
            <v>47° 15' N</v>
          </cell>
          <cell r="D27" t="str">
            <v>15° 33' E</v>
          </cell>
          <cell r="E27">
            <v>8</v>
          </cell>
          <cell r="F27">
            <v>1008</v>
          </cell>
          <cell r="I27">
            <v>-9.3157562387886408</v>
          </cell>
          <cell r="J27">
            <v>-9.0599250936329536</v>
          </cell>
          <cell r="K27">
            <v>-9.3157562387886408</v>
          </cell>
          <cell r="L27">
            <v>0.25583114515568717</v>
          </cell>
        </row>
        <row r="28">
          <cell r="I28">
            <v>-9.2487766434525653</v>
          </cell>
        </row>
        <row r="29">
          <cell r="I29">
            <v>-9.2178629840666826</v>
          </cell>
        </row>
        <row r="30">
          <cell r="I30">
            <v>-9.2808988764044908</v>
          </cell>
        </row>
        <row r="31">
          <cell r="I31">
            <v>-9.0955056179775227</v>
          </cell>
        </row>
        <row r="32">
          <cell r="I32">
            <v>-9.0599250936329536</v>
          </cell>
        </row>
        <row r="33">
          <cell r="C33" t="str">
            <v>48° 29' N</v>
          </cell>
          <cell r="D33" t="str">
            <v>20° 31' E</v>
          </cell>
          <cell r="E33">
            <v>8.3000000000000007</v>
          </cell>
          <cell r="F33">
            <v>665</v>
          </cell>
          <cell r="I33">
            <v>-9.2945295300086084</v>
          </cell>
          <cell r="J33">
            <v>-9.191527604947721</v>
          </cell>
          <cell r="K33">
            <v>-9.4927060400114822</v>
          </cell>
          <cell r="L33">
            <v>0.30117843506376119</v>
          </cell>
        </row>
        <row r="34">
          <cell r="I34">
            <v>-9.191527604947721</v>
          </cell>
        </row>
        <row r="35">
          <cell r="I35">
            <v>-9.3782138412941478</v>
          </cell>
        </row>
        <row r="36">
          <cell r="I36">
            <v>-9.3629929644874075</v>
          </cell>
        </row>
        <row r="37">
          <cell r="I37">
            <v>-9.4927060400114822</v>
          </cell>
        </row>
        <row r="38">
          <cell r="C38" t="str">
            <v>45° 10' N</v>
          </cell>
          <cell r="D38" t="str">
            <v>22° 36.6' E</v>
          </cell>
          <cell r="E38">
            <v>14.1</v>
          </cell>
          <cell r="I38">
            <v>-10.674387081006374</v>
          </cell>
          <cell r="J38">
            <v>-10.670303680353125</v>
          </cell>
          <cell r="K38">
            <v>-10.729670615128875</v>
          </cell>
          <cell r="L38">
            <v>5.9366934775749058E-2</v>
          </cell>
        </row>
        <row r="39">
          <cell r="I39">
            <v>-10.670303680353125</v>
          </cell>
        </row>
        <row r="40">
          <cell r="I40">
            <v>-10.729670615128875</v>
          </cell>
        </row>
        <row r="41">
          <cell r="C41" t="str">
            <v>31° 45' N</v>
          </cell>
          <cell r="D41" t="str">
            <v>35° 01' E</v>
          </cell>
          <cell r="E41">
            <v>20</v>
          </cell>
          <cell r="F41">
            <v>500</v>
          </cell>
          <cell r="I41">
            <v>-5.7209698325158183</v>
          </cell>
        </row>
        <row r="42">
          <cell r="I42">
            <v>-5.0659453071390397</v>
          </cell>
        </row>
        <row r="43">
          <cell r="C43" t="str">
            <v>36° 09' N</v>
          </cell>
          <cell r="D43" t="str">
            <v>5° 21' W</v>
          </cell>
          <cell r="E43">
            <v>18.3</v>
          </cell>
          <cell r="F43">
            <v>767</v>
          </cell>
          <cell r="I43">
            <v>-4.9998837037193615</v>
          </cell>
          <cell r="J43">
            <v>-4.2607679783477446</v>
          </cell>
          <cell r="K43">
            <v>-4.9998837037193615</v>
          </cell>
          <cell r="L43">
            <v>0.73911572537161696</v>
          </cell>
        </row>
        <row r="44">
          <cell r="I44">
            <v>-4.2607679783477446</v>
          </cell>
        </row>
        <row r="45">
          <cell r="C45" t="str">
            <v>38° 19''S</v>
          </cell>
          <cell r="D45" t="str">
            <v>175° 01' E</v>
          </cell>
          <cell r="E45">
            <v>12.8</v>
          </cell>
          <cell r="I45">
            <v>-5.1776182287188268</v>
          </cell>
          <cell r="J45">
            <v>-4.8976870163370547</v>
          </cell>
          <cell r="K45">
            <v>-5.1776182287188268</v>
          </cell>
          <cell r="L45">
            <v>0.2799312123817721</v>
          </cell>
        </row>
        <row r="46">
          <cell r="I46">
            <v>-4.8976870163370547</v>
          </cell>
        </row>
        <row r="47">
          <cell r="I47">
            <v>-5.1028460877042088</v>
          </cell>
        </row>
        <row r="48">
          <cell r="C48" t="str">
            <v>38° 19' S</v>
          </cell>
          <cell r="D48" t="str">
            <v>175° 01' E</v>
          </cell>
          <cell r="E48">
            <v>12.8</v>
          </cell>
          <cell r="F48">
            <v>1408</v>
          </cell>
          <cell r="I48">
            <v>-5.6392762674603167</v>
          </cell>
          <cell r="J48">
            <v>-5.5237139012986995</v>
          </cell>
          <cell r="K48">
            <v>-5.6392762674603167</v>
          </cell>
          <cell r="L48">
            <v>0.11556236616161719</v>
          </cell>
        </row>
        <row r="49">
          <cell r="I49">
            <v>-5.6278835755411256</v>
          </cell>
        </row>
        <row r="50">
          <cell r="I50">
            <v>-5.6374618507936498</v>
          </cell>
        </row>
        <row r="51">
          <cell r="I51">
            <v>-5.62278941329365</v>
          </cell>
        </row>
        <row r="52">
          <cell r="I52">
            <v>-5.5986268958333332</v>
          </cell>
        </row>
        <row r="53">
          <cell r="I53">
            <v>-5.5967276627976181</v>
          </cell>
        </row>
        <row r="54">
          <cell r="I54">
            <v>-5.5308437238095234</v>
          </cell>
        </row>
        <row r="55">
          <cell r="I55">
            <v>-5.5237139012986995</v>
          </cell>
        </row>
        <row r="56">
          <cell r="I56">
            <v>-5.5558709073412693</v>
          </cell>
        </row>
        <row r="58">
          <cell r="E58">
            <v>9.6999999999999993</v>
          </cell>
          <cell r="F58">
            <v>823</v>
          </cell>
          <cell r="I58">
            <v>-5.0549263636363628</v>
          </cell>
          <cell r="J58">
            <v>-4.7113709090909088</v>
          </cell>
          <cell r="K58">
            <v>-5.6257921999999994</v>
          </cell>
          <cell r="L58">
            <v>0.91442129090909052</v>
          </cell>
        </row>
        <row r="59">
          <cell r="I59">
            <v>-5.0559972307692309</v>
          </cell>
        </row>
        <row r="60">
          <cell r="I60">
            <v>-5.0433322</v>
          </cell>
        </row>
        <row r="61">
          <cell r="I61">
            <v>-5.5777683000000007</v>
          </cell>
        </row>
        <row r="62">
          <cell r="I62">
            <v>-5.6257921999999994</v>
          </cell>
        </row>
        <row r="63">
          <cell r="I63">
            <v>-5.5499340000000013</v>
          </cell>
        </row>
        <row r="64">
          <cell r="I64">
            <v>-4.8756502222222231</v>
          </cell>
        </row>
        <row r="65">
          <cell r="I65">
            <v>-4.7113709090909088</v>
          </cell>
        </row>
        <row r="66">
          <cell r="I66">
            <v>-5.2529289090909099</v>
          </cell>
        </row>
        <row r="67">
          <cell r="C67" t="str">
            <v>35° 43'S</v>
          </cell>
          <cell r="D67" t="str">
            <v>148° 29'E</v>
          </cell>
          <cell r="E67">
            <v>10</v>
          </cell>
          <cell r="F67">
            <v>1172</v>
          </cell>
          <cell r="I67">
            <v>-7</v>
          </cell>
          <cell r="J67">
            <v>-6.9</v>
          </cell>
          <cell r="K67">
            <v>-7</v>
          </cell>
          <cell r="L67">
            <v>9.9999999999999645E-2</v>
          </cell>
        </row>
        <row r="68">
          <cell r="I68">
            <v>-7</v>
          </cell>
        </row>
        <row r="69">
          <cell r="I69">
            <v>-6.9</v>
          </cell>
        </row>
        <row r="70">
          <cell r="I70">
            <v>-6.9</v>
          </cell>
        </row>
        <row r="71">
          <cell r="C71" t="str">
            <v>31° 33' S</v>
          </cell>
          <cell r="D71" t="str">
            <v>115° 41' E</v>
          </cell>
          <cell r="E71">
            <v>15.1</v>
          </cell>
          <cell r="I71">
            <v>-3.3675769695384616</v>
          </cell>
          <cell r="J71">
            <v>-2.4066044029090907</v>
          </cell>
          <cell r="K71">
            <v>-3.3675769695384616</v>
          </cell>
          <cell r="L71">
            <v>0.96097256662937092</v>
          </cell>
        </row>
        <row r="72">
          <cell r="I72">
            <v>-2.4066044029090907</v>
          </cell>
        </row>
        <row r="79">
          <cell r="C79" t="str">
            <v>25° 18' N</v>
          </cell>
          <cell r="D79" t="str">
            <v>110° 16' E</v>
          </cell>
          <cell r="E79">
            <v>19.5</v>
          </cell>
          <cell r="F79">
            <v>1885</v>
          </cell>
          <cell r="I79">
            <v>-6.14</v>
          </cell>
          <cell r="J79">
            <v>-5.75</v>
          </cell>
          <cell r="K79">
            <v>-6.4</v>
          </cell>
          <cell r="L79">
            <v>0.65000000000000036</v>
          </cell>
        </row>
        <row r="80">
          <cell r="I80">
            <v>-6.4</v>
          </cell>
        </row>
        <row r="81">
          <cell r="I81">
            <v>-6.02</v>
          </cell>
        </row>
        <row r="82">
          <cell r="I82">
            <v>-6.13</v>
          </cell>
        </row>
        <row r="83">
          <cell r="I83">
            <v>-6.4</v>
          </cell>
        </row>
        <row r="84">
          <cell r="I84">
            <v>-5.75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35"/>
  <sheetViews>
    <sheetView tabSelected="1" zoomScale="120" zoomScaleNormal="120" workbookViewId="0">
      <selection activeCell="B6" sqref="B6:B10"/>
    </sheetView>
  </sheetViews>
  <sheetFormatPr defaultRowHeight="15.75" x14ac:dyDescent="0.25"/>
  <cols>
    <col min="1" max="1" width="12.875" style="19" customWidth="1"/>
    <col min="2" max="2" width="23.125" style="20" customWidth="1"/>
    <col min="3" max="3" width="11.625" style="19" customWidth="1"/>
    <col min="4" max="8" width="10.125" style="19" hidden="1" customWidth="1"/>
    <col min="9" max="9" width="9.5" style="17" hidden="1" customWidth="1"/>
    <col min="10" max="10" width="8" style="21" hidden="1" customWidth="1"/>
    <col min="11" max="13" width="8" style="21" customWidth="1"/>
    <col min="14" max="14" width="8" style="27" customWidth="1"/>
    <col min="15" max="15" width="8" style="18" customWidth="1"/>
    <col min="16" max="17" width="8" style="22" customWidth="1"/>
    <col min="18" max="19" width="8" style="23" customWidth="1"/>
    <col min="20" max="20" width="11.125" style="3" customWidth="1"/>
  </cols>
  <sheetData>
    <row r="1" spans="1:20" x14ac:dyDescent="0.25">
      <c r="A1" s="42" t="s">
        <v>2</v>
      </c>
      <c r="B1" s="43" t="s">
        <v>3</v>
      </c>
      <c r="C1" s="42" t="s">
        <v>4</v>
      </c>
      <c r="D1" s="42"/>
      <c r="E1" s="42"/>
      <c r="F1" s="42"/>
      <c r="G1" s="42"/>
      <c r="H1" s="42"/>
      <c r="I1" s="42"/>
      <c r="J1" s="42"/>
      <c r="K1" s="42"/>
      <c r="L1" s="42"/>
      <c r="M1" s="42"/>
      <c r="N1" s="44" t="s">
        <v>5</v>
      </c>
      <c r="O1" s="44" t="s">
        <v>5</v>
      </c>
      <c r="P1" s="44"/>
      <c r="Q1" s="44"/>
      <c r="R1" s="1"/>
      <c r="S1" s="2"/>
    </row>
    <row r="2" spans="1:20" x14ac:dyDescent="0.25">
      <c r="A2" s="42"/>
      <c r="B2" s="43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4"/>
      <c r="O2" s="44"/>
      <c r="P2" s="44"/>
      <c r="Q2" s="44"/>
      <c r="R2" s="1"/>
      <c r="S2" s="2"/>
    </row>
    <row r="3" spans="1:20" x14ac:dyDescent="0.25">
      <c r="A3" s="42"/>
      <c r="B3" s="43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4"/>
      <c r="O3" s="44"/>
      <c r="P3" s="44"/>
      <c r="Q3" s="44"/>
      <c r="R3" s="1"/>
      <c r="S3" s="2"/>
    </row>
    <row r="4" spans="1:20" x14ac:dyDescent="0.25">
      <c r="A4" s="42"/>
      <c r="B4" s="43"/>
      <c r="C4" s="42" t="s">
        <v>6</v>
      </c>
      <c r="D4" s="45" t="s">
        <v>7</v>
      </c>
      <c r="E4" s="42" t="s">
        <v>8</v>
      </c>
      <c r="F4" s="42" t="s">
        <v>0</v>
      </c>
      <c r="G4" s="43" t="s">
        <v>1</v>
      </c>
      <c r="H4" s="41" t="s">
        <v>9</v>
      </c>
      <c r="I4" s="46" t="s">
        <v>10</v>
      </c>
      <c r="J4" s="47" t="s">
        <v>11</v>
      </c>
      <c r="K4" s="47" t="s">
        <v>191</v>
      </c>
      <c r="L4" s="47" t="s">
        <v>192</v>
      </c>
      <c r="M4" s="48" t="s">
        <v>12</v>
      </c>
      <c r="N4" s="41" t="s">
        <v>13</v>
      </c>
      <c r="O4" s="41" t="s">
        <v>14</v>
      </c>
      <c r="P4" s="41" t="s">
        <v>15</v>
      </c>
      <c r="Q4" s="41" t="s">
        <v>16</v>
      </c>
      <c r="R4" s="4"/>
      <c r="S4" s="5"/>
    </row>
    <row r="5" spans="1:20" ht="22.5" customHeight="1" x14ac:dyDescent="0.25">
      <c r="A5" s="42"/>
      <c r="B5" s="43"/>
      <c r="C5" s="42"/>
      <c r="D5" s="45"/>
      <c r="E5" s="42"/>
      <c r="F5" s="42"/>
      <c r="G5" s="43"/>
      <c r="H5" s="41"/>
      <c r="I5" s="46"/>
      <c r="J5" s="47"/>
      <c r="K5" s="47"/>
      <c r="L5" s="47"/>
      <c r="M5" s="48"/>
      <c r="N5" s="41"/>
      <c r="O5" s="41"/>
      <c r="P5" s="41"/>
      <c r="Q5" s="41"/>
      <c r="R5" s="6"/>
      <c r="S5" s="7"/>
    </row>
    <row r="6" spans="1:20" x14ac:dyDescent="0.25">
      <c r="A6" s="31" t="s">
        <v>17</v>
      </c>
      <c r="B6" s="33" t="s">
        <v>18</v>
      </c>
      <c r="C6" s="40" t="s">
        <v>19</v>
      </c>
      <c r="D6" s="31" t="s">
        <v>20</v>
      </c>
      <c r="E6" s="31">
        <v>1443</v>
      </c>
      <c r="F6" s="31" t="s">
        <v>21</v>
      </c>
      <c r="G6" s="31">
        <v>90</v>
      </c>
      <c r="H6" s="30">
        <v>16.7</v>
      </c>
      <c r="I6" s="36">
        <v>1143</v>
      </c>
      <c r="J6" s="28">
        <v>1280</v>
      </c>
      <c r="K6" s="28">
        <v>4655</v>
      </c>
      <c r="L6" s="28">
        <v>76</v>
      </c>
      <c r="M6" s="32">
        <v>0.76</v>
      </c>
      <c r="N6" s="26">
        <v>-9.5</v>
      </c>
      <c r="O6" s="30">
        <f>MAX(N6:N10)</f>
        <v>-9.3000000000000007</v>
      </c>
      <c r="P6" s="30">
        <f>MIN(N6:N10)</f>
        <v>-9.6</v>
      </c>
      <c r="Q6" s="30">
        <f>O6-P6</f>
        <v>0.29999999999999893</v>
      </c>
      <c r="R6" s="9"/>
      <c r="S6" s="10" t="s">
        <v>22</v>
      </c>
    </row>
    <row r="7" spans="1:20" x14ac:dyDescent="0.25">
      <c r="A7" s="31"/>
      <c r="B7" s="33"/>
      <c r="C7" s="40"/>
      <c r="D7" s="31"/>
      <c r="E7" s="31"/>
      <c r="F7" s="31"/>
      <c r="G7" s="31"/>
      <c r="H7" s="30"/>
      <c r="I7" s="36"/>
      <c r="J7" s="28"/>
      <c r="K7" s="28"/>
      <c r="L7" s="28"/>
      <c r="M7" s="32"/>
      <c r="N7" s="26">
        <v>-9.6</v>
      </c>
      <c r="O7" s="30"/>
      <c r="P7" s="30"/>
      <c r="Q7" s="30"/>
      <c r="R7" s="9"/>
      <c r="S7" s="11">
        <v>1</v>
      </c>
      <c r="T7" s="3" t="s">
        <v>161</v>
      </c>
    </row>
    <row r="8" spans="1:20" x14ac:dyDescent="0.25">
      <c r="A8" s="31"/>
      <c r="B8" s="33"/>
      <c r="C8" s="40"/>
      <c r="D8" s="31"/>
      <c r="E8" s="31"/>
      <c r="F8" s="31"/>
      <c r="G8" s="31"/>
      <c r="H8" s="30"/>
      <c r="I8" s="36"/>
      <c r="J8" s="28"/>
      <c r="K8" s="28"/>
      <c r="L8" s="28"/>
      <c r="M8" s="32"/>
      <c r="N8" s="26">
        <v>-9.4</v>
      </c>
      <c r="O8" s="30"/>
      <c r="P8" s="30"/>
      <c r="Q8" s="30"/>
      <c r="R8" s="9"/>
      <c r="S8" s="11">
        <v>2</v>
      </c>
      <c r="T8" s="3" t="s">
        <v>162</v>
      </c>
    </row>
    <row r="9" spans="1:20" x14ac:dyDescent="0.25">
      <c r="A9" s="31"/>
      <c r="B9" s="33"/>
      <c r="C9" s="40"/>
      <c r="D9" s="31"/>
      <c r="E9" s="31"/>
      <c r="F9" s="31"/>
      <c r="G9" s="31"/>
      <c r="H9" s="30"/>
      <c r="I9" s="36"/>
      <c r="J9" s="28"/>
      <c r="K9" s="28"/>
      <c r="L9" s="28"/>
      <c r="M9" s="32"/>
      <c r="N9" s="26">
        <v>-9.3000000000000007</v>
      </c>
      <c r="O9" s="30"/>
      <c r="P9" s="30"/>
      <c r="Q9" s="30"/>
      <c r="R9" s="9"/>
      <c r="S9" s="11">
        <v>3</v>
      </c>
      <c r="T9" s="3" t="s">
        <v>23</v>
      </c>
    </row>
    <row r="10" spans="1:20" x14ac:dyDescent="0.25">
      <c r="A10" s="31"/>
      <c r="B10" s="33"/>
      <c r="C10" s="40"/>
      <c r="D10" s="31"/>
      <c r="E10" s="31"/>
      <c r="F10" s="31"/>
      <c r="G10" s="31"/>
      <c r="H10" s="30"/>
      <c r="I10" s="36"/>
      <c r="J10" s="28"/>
      <c r="K10" s="28"/>
      <c r="L10" s="28"/>
      <c r="M10" s="32"/>
      <c r="N10" s="26">
        <v>-9.3000000000000007</v>
      </c>
      <c r="O10" s="30"/>
      <c r="P10" s="30"/>
      <c r="Q10" s="30"/>
      <c r="R10" s="9"/>
      <c r="S10" s="11">
        <v>4</v>
      </c>
      <c r="T10" s="3" t="s">
        <v>24</v>
      </c>
    </row>
    <row r="11" spans="1:20" x14ac:dyDescent="0.25">
      <c r="A11" s="31"/>
      <c r="B11" s="33" t="s">
        <v>25</v>
      </c>
      <c r="C11" s="31" t="s">
        <v>19</v>
      </c>
      <c r="D11" s="31" t="s">
        <v>26</v>
      </c>
      <c r="E11" s="31">
        <v>610</v>
      </c>
      <c r="F11" s="31" t="s">
        <v>27</v>
      </c>
      <c r="G11" s="31">
        <v>170</v>
      </c>
      <c r="H11" s="30">
        <v>21.2</v>
      </c>
      <c r="I11" s="36">
        <v>1836</v>
      </c>
      <c r="J11" s="28">
        <v>1325</v>
      </c>
      <c r="K11" s="28">
        <v>6223</v>
      </c>
      <c r="L11" s="28">
        <v>66</v>
      </c>
      <c r="M11" s="32">
        <v>1.39</v>
      </c>
      <c r="N11" s="26">
        <v>-5.8</v>
      </c>
      <c r="O11" s="30">
        <f>MAX(N11:N15)</f>
        <v>-5.0999999999999996</v>
      </c>
      <c r="P11" s="30">
        <f>MIN(N11:N15)</f>
        <v>-5.9</v>
      </c>
      <c r="Q11" s="30">
        <f>O11-P11</f>
        <v>0.80000000000000071</v>
      </c>
      <c r="R11" s="9"/>
      <c r="S11" s="11">
        <v>5</v>
      </c>
      <c r="T11" s="3" t="s">
        <v>28</v>
      </c>
    </row>
    <row r="12" spans="1:20" x14ac:dyDescent="0.25">
      <c r="A12" s="31"/>
      <c r="B12" s="33"/>
      <c r="C12" s="31"/>
      <c r="D12" s="31"/>
      <c r="E12" s="31"/>
      <c r="F12" s="31"/>
      <c r="G12" s="31"/>
      <c r="H12" s="30"/>
      <c r="I12" s="36"/>
      <c r="J12" s="28"/>
      <c r="K12" s="28"/>
      <c r="L12" s="28"/>
      <c r="M12" s="32"/>
      <c r="N12" s="26">
        <v>-5.8</v>
      </c>
      <c r="O12" s="30"/>
      <c r="P12" s="30"/>
      <c r="Q12" s="30"/>
      <c r="R12" s="9"/>
      <c r="S12" s="11">
        <v>6</v>
      </c>
      <c r="T12" s="3" t="s">
        <v>163</v>
      </c>
    </row>
    <row r="13" spans="1:20" x14ac:dyDescent="0.25">
      <c r="A13" s="31"/>
      <c r="B13" s="33"/>
      <c r="C13" s="31"/>
      <c r="D13" s="31"/>
      <c r="E13" s="31"/>
      <c r="F13" s="31"/>
      <c r="G13" s="31"/>
      <c r="H13" s="30"/>
      <c r="I13" s="36"/>
      <c r="J13" s="28"/>
      <c r="K13" s="28"/>
      <c r="L13" s="28"/>
      <c r="M13" s="32"/>
      <c r="N13" s="26">
        <v>-5.0999999999999996</v>
      </c>
      <c r="O13" s="30"/>
      <c r="P13" s="30"/>
      <c r="Q13" s="30"/>
      <c r="R13" s="9"/>
      <c r="S13" s="11">
        <v>7</v>
      </c>
      <c r="T13" s="3" t="s">
        <v>164</v>
      </c>
    </row>
    <row r="14" spans="1:20" x14ac:dyDescent="0.25">
      <c r="A14" s="31"/>
      <c r="B14" s="33"/>
      <c r="C14" s="31"/>
      <c r="D14" s="31"/>
      <c r="E14" s="31"/>
      <c r="F14" s="31"/>
      <c r="G14" s="31"/>
      <c r="H14" s="30"/>
      <c r="I14" s="36"/>
      <c r="J14" s="28"/>
      <c r="K14" s="28"/>
      <c r="L14" s="28"/>
      <c r="M14" s="32"/>
      <c r="N14" s="26">
        <v>-5.4</v>
      </c>
      <c r="O14" s="30"/>
      <c r="P14" s="30"/>
      <c r="Q14" s="30"/>
      <c r="R14" s="9"/>
      <c r="S14" s="11">
        <v>8</v>
      </c>
      <c r="T14" s="3" t="s">
        <v>165</v>
      </c>
    </row>
    <row r="15" spans="1:20" x14ac:dyDescent="0.25">
      <c r="A15" s="31"/>
      <c r="B15" s="33"/>
      <c r="C15" s="31"/>
      <c r="D15" s="31"/>
      <c r="E15" s="31"/>
      <c r="F15" s="31"/>
      <c r="G15" s="31"/>
      <c r="H15" s="30"/>
      <c r="I15" s="36"/>
      <c r="J15" s="28"/>
      <c r="K15" s="28"/>
      <c r="L15" s="28"/>
      <c r="M15" s="32"/>
      <c r="N15" s="26">
        <v>-5.9</v>
      </c>
      <c r="O15" s="30"/>
      <c r="P15" s="30"/>
      <c r="Q15" s="30"/>
      <c r="R15" s="9"/>
      <c r="S15" s="11">
        <v>9</v>
      </c>
      <c r="T15" s="3" t="s">
        <v>166</v>
      </c>
    </row>
    <row r="16" spans="1:20" x14ac:dyDescent="0.25">
      <c r="A16" s="31"/>
      <c r="B16" s="33" t="s">
        <v>29</v>
      </c>
      <c r="C16" s="31" t="s">
        <v>30</v>
      </c>
      <c r="D16" s="31" t="s">
        <v>31</v>
      </c>
      <c r="E16" s="31">
        <v>600</v>
      </c>
      <c r="F16" s="31" t="s">
        <v>27</v>
      </c>
      <c r="G16" s="31">
        <v>110</v>
      </c>
      <c r="H16" s="30">
        <v>18.5</v>
      </c>
      <c r="I16" s="36">
        <v>1212</v>
      </c>
      <c r="J16" s="28">
        <v>1121</v>
      </c>
      <c r="K16" s="28">
        <v>6883</v>
      </c>
      <c r="L16" s="28">
        <v>60</v>
      </c>
      <c r="M16" s="32">
        <v>1.1200000000000001</v>
      </c>
      <c r="N16" s="26">
        <v>-7.5</v>
      </c>
      <c r="O16" s="30">
        <f>MAX(N16:N18)</f>
        <v>-6.1</v>
      </c>
      <c r="P16" s="30">
        <f>MIN(N16:N18)</f>
        <v>-7.5</v>
      </c>
      <c r="Q16" s="30">
        <f>O16-P16</f>
        <v>1.4000000000000004</v>
      </c>
      <c r="R16" s="9"/>
      <c r="S16" s="11">
        <v>10</v>
      </c>
      <c r="T16" s="3" t="s">
        <v>32</v>
      </c>
    </row>
    <row r="17" spans="1:20" x14ac:dyDescent="0.25">
      <c r="A17" s="31"/>
      <c r="B17" s="33"/>
      <c r="C17" s="31"/>
      <c r="D17" s="31"/>
      <c r="E17" s="31"/>
      <c r="F17" s="31"/>
      <c r="G17" s="31"/>
      <c r="H17" s="30"/>
      <c r="I17" s="36"/>
      <c r="J17" s="28"/>
      <c r="K17" s="28"/>
      <c r="L17" s="28"/>
      <c r="M17" s="32"/>
      <c r="N17" s="26">
        <v>-6.9</v>
      </c>
      <c r="O17" s="30"/>
      <c r="P17" s="30"/>
      <c r="Q17" s="30"/>
      <c r="R17" s="9"/>
      <c r="S17" s="11">
        <v>11</v>
      </c>
      <c r="T17" s="3" t="s">
        <v>33</v>
      </c>
    </row>
    <row r="18" spans="1:20" x14ac:dyDescent="0.25">
      <c r="A18" s="31"/>
      <c r="B18" s="33"/>
      <c r="C18" s="31"/>
      <c r="D18" s="31"/>
      <c r="E18" s="31"/>
      <c r="F18" s="31"/>
      <c r="G18" s="31"/>
      <c r="H18" s="30"/>
      <c r="I18" s="36"/>
      <c r="J18" s="28"/>
      <c r="K18" s="28"/>
      <c r="L18" s="28"/>
      <c r="M18" s="32"/>
      <c r="N18" s="26">
        <v>-6.1</v>
      </c>
      <c r="O18" s="30"/>
      <c r="P18" s="30"/>
      <c r="Q18" s="30"/>
      <c r="R18" s="9"/>
      <c r="S18" s="11">
        <v>12</v>
      </c>
      <c r="T18" s="3" t="s">
        <v>34</v>
      </c>
    </row>
    <row r="19" spans="1:20" x14ac:dyDescent="0.25">
      <c r="A19" s="31"/>
      <c r="B19" s="33" t="s">
        <v>35</v>
      </c>
      <c r="C19" s="31" t="s">
        <v>36</v>
      </c>
      <c r="D19" s="31" t="s">
        <v>37</v>
      </c>
      <c r="E19" s="31">
        <v>480</v>
      </c>
      <c r="F19" s="31" t="s">
        <v>38</v>
      </c>
      <c r="G19" s="31">
        <v>400</v>
      </c>
      <c r="H19" s="30">
        <v>17.399999999999999</v>
      </c>
      <c r="I19" s="36">
        <v>1027</v>
      </c>
      <c r="J19" s="28">
        <v>1122</v>
      </c>
      <c r="K19" s="28">
        <v>7346</v>
      </c>
      <c r="L19" s="28">
        <v>60</v>
      </c>
      <c r="M19" s="32">
        <v>1.07</v>
      </c>
      <c r="N19" s="26">
        <v>-7.2</v>
      </c>
      <c r="O19" s="30">
        <f>MAX(N19:N23)</f>
        <v>-7.2</v>
      </c>
      <c r="P19" s="30">
        <f>MIN(N19:N23)</f>
        <v>-7.6</v>
      </c>
      <c r="Q19" s="30">
        <f>O19-P19</f>
        <v>0.39999999999999947</v>
      </c>
      <c r="R19" s="9"/>
      <c r="S19" s="11">
        <v>13</v>
      </c>
      <c r="T19" s="3" t="s">
        <v>167</v>
      </c>
    </row>
    <row r="20" spans="1:20" x14ac:dyDescent="0.25">
      <c r="A20" s="31"/>
      <c r="B20" s="33"/>
      <c r="C20" s="31"/>
      <c r="D20" s="31"/>
      <c r="E20" s="31"/>
      <c r="F20" s="31"/>
      <c r="G20" s="31"/>
      <c r="H20" s="30"/>
      <c r="I20" s="36"/>
      <c r="J20" s="28"/>
      <c r="K20" s="28"/>
      <c r="L20" s="28"/>
      <c r="M20" s="32"/>
      <c r="N20" s="26">
        <v>-7.2</v>
      </c>
      <c r="O20" s="30"/>
      <c r="P20" s="30"/>
      <c r="Q20" s="30"/>
      <c r="R20" s="9"/>
      <c r="S20" s="11">
        <v>14</v>
      </c>
      <c r="T20" s="3" t="s">
        <v>168</v>
      </c>
    </row>
    <row r="21" spans="1:20" x14ac:dyDescent="0.25">
      <c r="A21" s="31"/>
      <c r="B21" s="33"/>
      <c r="C21" s="31"/>
      <c r="D21" s="31"/>
      <c r="E21" s="31"/>
      <c r="F21" s="31"/>
      <c r="G21" s="31"/>
      <c r="H21" s="30"/>
      <c r="I21" s="36"/>
      <c r="J21" s="28"/>
      <c r="K21" s="28"/>
      <c r="L21" s="28"/>
      <c r="M21" s="32"/>
      <c r="N21" s="26">
        <v>-7.2</v>
      </c>
      <c r="O21" s="30"/>
      <c r="P21" s="30"/>
      <c r="Q21" s="30"/>
      <c r="R21" s="9"/>
      <c r="S21" s="11">
        <v>15</v>
      </c>
      <c r="T21" s="3" t="s">
        <v>39</v>
      </c>
    </row>
    <row r="22" spans="1:20" x14ac:dyDescent="0.25">
      <c r="A22" s="31"/>
      <c r="B22" s="33"/>
      <c r="C22" s="31"/>
      <c r="D22" s="31"/>
      <c r="E22" s="31"/>
      <c r="F22" s="31"/>
      <c r="G22" s="31"/>
      <c r="H22" s="30"/>
      <c r="I22" s="36"/>
      <c r="J22" s="28"/>
      <c r="K22" s="28"/>
      <c r="L22" s="28"/>
      <c r="M22" s="32"/>
      <c r="N22" s="26">
        <v>-7.6</v>
      </c>
      <c r="O22" s="30"/>
      <c r="P22" s="30"/>
      <c r="Q22" s="30"/>
      <c r="R22" s="9"/>
      <c r="S22" s="11">
        <v>16</v>
      </c>
      <c r="T22" s="3" t="s">
        <v>40</v>
      </c>
    </row>
    <row r="23" spans="1:20" x14ac:dyDescent="0.25">
      <c r="A23" s="31"/>
      <c r="B23" s="33"/>
      <c r="C23" s="31"/>
      <c r="D23" s="31"/>
      <c r="E23" s="31"/>
      <c r="F23" s="31"/>
      <c r="G23" s="31"/>
      <c r="H23" s="30"/>
      <c r="I23" s="36"/>
      <c r="J23" s="28"/>
      <c r="K23" s="28"/>
      <c r="L23" s="28"/>
      <c r="M23" s="32"/>
      <c r="N23" s="26">
        <v>-7.6</v>
      </c>
      <c r="O23" s="30"/>
      <c r="P23" s="30"/>
      <c r="Q23" s="30"/>
      <c r="R23" s="9"/>
      <c r="S23" s="11">
        <v>17</v>
      </c>
      <c r="T23" s="3" t="s">
        <v>41</v>
      </c>
    </row>
    <row r="24" spans="1:20" x14ac:dyDescent="0.25">
      <c r="A24" s="31"/>
      <c r="B24" s="33" t="s">
        <v>140</v>
      </c>
      <c r="C24" s="31" t="s">
        <v>42</v>
      </c>
      <c r="D24" s="31" t="s">
        <v>43</v>
      </c>
      <c r="E24" s="31">
        <v>170</v>
      </c>
      <c r="F24" s="31" t="s">
        <v>27</v>
      </c>
      <c r="G24" s="31">
        <v>30</v>
      </c>
      <c r="H24" s="30">
        <v>16.100000000000001</v>
      </c>
      <c r="I24" s="36">
        <v>1781</v>
      </c>
      <c r="J24" s="28">
        <v>1082</v>
      </c>
      <c r="K24" s="28">
        <v>8640</v>
      </c>
      <c r="L24" s="28">
        <v>53</v>
      </c>
      <c r="M24" s="32">
        <v>1.36</v>
      </c>
      <c r="N24" s="26">
        <v>-7.5</v>
      </c>
      <c r="O24" s="30">
        <f>MAX(N24:N27)</f>
        <v>-7.2</v>
      </c>
      <c r="P24" s="30">
        <f>MIN(N24:N27)</f>
        <v>-7.5</v>
      </c>
      <c r="Q24" s="30">
        <f>O24-P24</f>
        <v>0.29999999999999982</v>
      </c>
      <c r="R24" s="9"/>
      <c r="S24" s="11">
        <v>18</v>
      </c>
      <c r="T24" s="3" t="s">
        <v>44</v>
      </c>
    </row>
    <row r="25" spans="1:20" x14ac:dyDescent="0.25">
      <c r="A25" s="31"/>
      <c r="B25" s="33"/>
      <c r="C25" s="31"/>
      <c r="D25" s="31"/>
      <c r="E25" s="31"/>
      <c r="F25" s="31"/>
      <c r="G25" s="31"/>
      <c r="H25" s="30"/>
      <c r="I25" s="36"/>
      <c r="J25" s="28"/>
      <c r="K25" s="28"/>
      <c r="L25" s="28"/>
      <c r="M25" s="32"/>
      <c r="N25" s="26">
        <v>-7.3</v>
      </c>
      <c r="O25" s="30"/>
      <c r="P25" s="30"/>
      <c r="Q25" s="30"/>
      <c r="R25" s="9"/>
      <c r="S25" s="11">
        <v>19</v>
      </c>
      <c r="T25" s="3" t="s">
        <v>169</v>
      </c>
    </row>
    <row r="26" spans="1:20" x14ac:dyDescent="0.25">
      <c r="A26" s="31"/>
      <c r="B26" s="33"/>
      <c r="C26" s="31"/>
      <c r="D26" s="31"/>
      <c r="E26" s="31"/>
      <c r="F26" s="31"/>
      <c r="G26" s="31"/>
      <c r="H26" s="30"/>
      <c r="I26" s="36"/>
      <c r="J26" s="28"/>
      <c r="K26" s="28"/>
      <c r="L26" s="28"/>
      <c r="M26" s="32"/>
      <c r="N26" s="26">
        <v>-7.2</v>
      </c>
      <c r="O26" s="30"/>
      <c r="P26" s="30"/>
      <c r="Q26" s="30"/>
      <c r="R26" s="9"/>
      <c r="S26" s="11">
        <v>20</v>
      </c>
      <c r="T26" s="3" t="s">
        <v>45</v>
      </c>
    </row>
    <row r="27" spans="1:20" x14ac:dyDescent="0.25">
      <c r="A27" s="31"/>
      <c r="B27" s="33"/>
      <c r="C27" s="31"/>
      <c r="D27" s="31"/>
      <c r="E27" s="31"/>
      <c r="F27" s="31"/>
      <c r="G27" s="31"/>
      <c r="H27" s="30"/>
      <c r="I27" s="36"/>
      <c r="J27" s="28"/>
      <c r="K27" s="28"/>
      <c r="L27" s="28"/>
      <c r="M27" s="32"/>
      <c r="N27" s="26">
        <v>-7.3</v>
      </c>
      <c r="O27" s="30"/>
      <c r="P27" s="30"/>
      <c r="Q27" s="30"/>
      <c r="R27" s="9"/>
      <c r="S27" s="11">
        <v>21</v>
      </c>
      <c r="T27" s="3" t="s">
        <v>46</v>
      </c>
    </row>
    <row r="28" spans="1:20" x14ac:dyDescent="0.25">
      <c r="A28" s="31"/>
      <c r="B28" s="33" t="s">
        <v>141</v>
      </c>
      <c r="C28" s="31" t="s">
        <v>47</v>
      </c>
      <c r="D28" s="31" t="s">
        <v>48</v>
      </c>
      <c r="E28" s="31">
        <v>294</v>
      </c>
      <c r="F28" s="31" t="s">
        <v>38</v>
      </c>
      <c r="G28" s="31">
        <v>300</v>
      </c>
      <c r="H28" s="30">
        <v>16.5</v>
      </c>
      <c r="I28" s="36">
        <v>1343</v>
      </c>
      <c r="J28" s="28">
        <v>1115</v>
      </c>
      <c r="K28" s="28">
        <v>7882</v>
      </c>
      <c r="L28" s="28">
        <v>57</v>
      </c>
      <c r="M28" s="32">
        <v>1.04</v>
      </c>
      <c r="N28" s="26">
        <v>-7.2</v>
      </c>
      <c r="O28" s="30">
        <f>MAX(N28:N31)</f>
        <v>-6.9</v>
      </c>
      <c r="P28" s="30">
        <f>MIN(N28:N31)</f>
        <v>-7.4</v>
      </c>
      <c r="Q28" s="30">
        <f>O28-P28</f>
        <v>0.5</v>
      </c>
      <c r="R28" s="9"/>
      <c r="S28" s="11">
        <v>22</v>
      </c>
      <c r="T28" s="3" t="s">
        <v>170</v>
      </c>
    </row>
    <row r="29" spans="1:20" x14ac:dyDescent="0.25">
      <c r="A29" s="31"/>
      <c r="B29" s="33"/>
      <c r="C29" s="31"/>
      <c r="D29" s="31"/>
      <c r="E29" s="31"/>
      <c r="F29" s="31"/>
      <c r="G29" s="31"/>
      <c r="H29" s="30"/>
      <c r="I29" s="36"/>
      <c r="J29" s="28"/>
      <c r="K29" s="28"/>
      <c r="L29" s="28"/>
      <c r="M29" s="32"/>
      <c r="N29" s="26">
        <v>-7.3</v>
      </c>
      <c r="O29" s="30"/>
      <c r="P29" s="30"/>
      <c r="Q29" s="30"/>
      <c r="R29" s="9"/>
      <c r="S29" s="11">
        <v>23</v>
      </c>
      <c r="T29" s="3" t="s">
        <v>49</v>
      </c>
    </row>
    <row r="30" spans="1:20" x14ac:dyDescent="0.25">
      <c r="A30" s="31"/>
      <c r="B30" s="33"/>
      <c r="C30" s="31"/>
      <c r="D30" s="31"/>
      <c r="E30" s="31"/>
      <c r="F30" s="31"/>
      <c r="G30" s="31"/>
      <c r="H30" s="30"/>
      <c r="I30" s="36"/>
      <c r="J30" s="28"/>
      <c r="K30" s="28"/>
      <c r="L30" s="28"/>
      <c r="M30" s="32"/>
      <c r="N30" s="26">
        <v>-7.4</v>
      </c>
      <c r="O30" s="30"/>
      <c r="P30" s="30"/>
      <c r="Q30" s="30"/>
      <c r="R30" s="9"/>
      <c r="S30" s="11">
        <v>24</v>
      </c>
      <c r="T30" s="3" t="s">
        <v>171</v>
      </c>
    </row>
    <row r="31" spans="1:20" x14ac:dyDescent="0.25">
      <c r="A31" s="31"/>
      <c r="B31" s="33"/>
      <c r="C31" s="31"/>
      <c r="D31" s="31"/>
      <c r="E31" s="31"/>
      <c r="F31" s="31"/>
      <c r="G31" s="31"/>
      <c r="H31" s="30"/>
      <c r="I31" s="36"/>
      <c r="J31" s="28"/>
      <c r="K31" s="28"/>
      <c r="L31" s="28"/>
      <c r="M31" s="32"/>
      <c r="N31" s="26">
        <v>-6.9</v>
      </c>
      <c r="O31" s="30"/>
      <c r="P31" s="30"/>
      <c r="Q31" s="30"/>
      <c r="R31" s="9"/>
      <c r="S31" s="11">
        <v>25</v>
      </c>
      <c r="T31" s="3" t="s">
        <v>172</v>
      </c>
    </row>
    <row r="32" spans="1:20" x14ac:dyDescent="0.25">
      <c r="A32" s="31"/>
      <c r="B32" s="33" t="s">
        <v>50</v>
      </c>
      <c r="C32" s="31" t="s">
        <v>51</v>
      </c>
      <c r="D32" s="31" t="s">
        <v>52</v>
      </c>
      <c r="E32" s="31">
        <v>1200</v>
      </c>
      <c r="F32" s="31" t="s">
        <v>27</v>
      </c>
      <c r="G32" s="31">
        <v>140</v>
      </c>
      <c r="H32" s="30">
        <v>14.9</v>
      </c>
      <c r="I32" s="36">
        <v>461</v>
      </c>
      <c r="J32" s="28">
        <v>1068</v>
      </c>
      <c r="K32" s="28">
        <v>7156</v>
      </c>
      <c r="L32" s="28">
        <v>81</v>
      </c>
      <c r="M32" s="32">
        <v>0.56999999999999995</v>
      </c>
      <c r="N32" s="26">
        <v>-9.1</v>
      </c>
      <c r="O32" s="30">
        <f>MAX(N32:N34)</f>
        <v>-9.1</v>
      </c>
      <c r="P32" s="30">
        <f>MIN(N32:N34)</f>
        <v>-9.1</v>
      </c>
      <c r="Q32" s="30">
        <f>O32-P32</f>
        <v>0</v>
      </c>
      <c r="R32" s="9"/>
      <c r="S32" s="24">
        <v>26</v>
      </c>
      <c r="T32" s="25" t="s">
        <v>160</v>
      </c>
    </row>
    <row r="33" spans="1:20" x14ac:dyDescent="0.25">
      <c r="A33" s="31"/>
      <c r="B33" s="33"/>
      <c r="C33" s="31"/>
      <c r="D33" s="31"/>
      <c r="E33" s="31"/>
      <c r="F33" s="31"/>
      <c r="G33" s="31"/>
      <c r="H33" s="30"/>
      <c r="I33" s="36"/>
      <c r="J33" s="28"/>
      <c r="K33" s="28"/>
      <c r="L33" s="28"/>
      <c r="M33" s="32"/>
      <c r="N33" s="26">
        <v>-9.1</v>
      </c>
      <c r="O33" s="30"/>
      <c r="P33" s="30"/>
      <c r="Q33" s="30"/>
      <c r="R33" s="9"/>
      <c r="S33" s="11">
        <v>27</v>
      </c>
      <c r="T33" s="3" t="s">
        <v>53</v>
      </c>
    </row>
    <row r="34" spans="1:20" x14ac:dyDescent="0.25">
      <c r="A34" s="31"/>
      <c r="B34" s="33"/>
      <c r="C34" s="31"/>
      <c r="D34" s="31"/>
      <c r="E34" s="31"/>
      <c r="F34" s="31"/>
      <c r="G34" s="31"/>
      <c r="H34" s="30"/>
      <c r="I34" s="36"/>
      <c r="J34" s="28"/>
      <c r="K34" s="28"/>
      <c r="L34" s="28"/>
      <c r="M34" s="32"/>
      <c r="N34" s="26">
        <v>-9.1</v>
      </c>
      <c r="O34" s="30"/>
      <c r="P34" s="30"/>
      <c r="Q34" s="30"/>
      <c r="R34" s="9"/>
      <c r="S34" s="11">
        <v>28</v>
      </c>
      <c r="T34" s="3" t="s">
        <v>173</v>
      </c>
    </row>
    <row r="35" spans="1:20" x14ac:dyDescent="0.25">
      <c r="A35" s="31"/>
      <c r="B35" s="33" t="s">
        <v>55</v>
      </c>
      <c r="C35" s="31" t="s">
        <v>56</v>
      </c>
      <c r="D35" s="31" t="s">
        <v>57</v>
      </c>
      <c r="E35" s="31">
        <v>251</v>
      </c>
      <c r="F35" s="31" t="s">
        <v>21</v>
      </c>
      <c r="G35" s="31">
        <v>80</v>
      </c>
      <c r="H35" s="30">
        <v>12.2</v>
      </c>
      <c r="I35" s="36">
        <v>539</v>
      </c>
      <c r="J35" s="28">
        <v>992</v>
      </c>
      <c r="K35" s="28">
        <v>10965</v>
      </c>
      <c r="L35" s="28">
        <v>128</v>
      </c>
      <c r="M35" s="32">
        <v>0.59</v>
      </c>
      <c r="N35" s="26">
        <v>-8.9</v>
      </c>
      <c r="O35" s="30">
        <f>MAX(N35:N39)</f>
        <v>-8.8000000000000007</v>
      </c>
      <c r="P35" s="30">
        <f>MIN(N35:N39)</f>
        <v>-8.9</v>
      </c>
      <c r="Q35" s="30">
        <f>O35-P35</f>
        <v>9.9999999999999645E-2</v>
      </c>
      <c r="R35" s="9"/>
      <c r="S35" s="24">
        <v>29</v>
      </c>
      <c r="T35" s="3" t="s">
        <v>54</v>
      </c>
    </row>
    <row r="36" spans="1:20" x14ac:dyDescent="0.25">
      <c r="A36" s="31"/>
      <c r="B36" s="33"/>
      <c r="C36" s="31"/>
      <c r="D36" s="31"/>
      <c r="E36" s="31"/>
      <c r="F36" s="31"/>
      <c r="G36" s="31"/>
      <c r="H36" s="30"/>
      <c r="I36" s="36"/>
      <c r="J36" s="28"/>
      <c r="K36" s="28"/>
      <c r="L36" s="28"/>
      <c r="M36" s="32"/>
      <c r="N36" s="26">
        <v>-8.8000000000000007</v>
      </c>
      <c r="O36" s="30"/>
      <c r="P36" s="30"/>
      <c r="Q36" s="30"/>
      <c r="R36" s="9"/>
      <c r="S36" s="11">
        <v>30</v>
      </c>
      <c r="T36" s="3" t="s">
        <v>58</v>
      </c>
    </row>
    <row r="37" spans="1:20" x14ac:dyDescent="0.25">
      <c r="A37" s="31"/>
      <c r="B37" s="33"/>
      <c r="C37" s="31"/>
      <c r="D37" s="31"/>
      <c r="E37" s="31"/>
      <c r="F37" s="31"/>
      <c r="G37" s="31"/>
      <c r="H37" s="30"/>
      <c r="I37" s="36"/>
      <c r="J37" s="28"/>
      <c r="K37" s="28"/>
      <c r="L37" s="28"/>
      <c r="M37" s="32"/>
      <c r="N37" s="26">
        <v>-8.8000000000000007</v>
      </c>
      <c r="O37" s="30"/>
      <c r="P37" s="30"/>
      <c r="Q37" s="30"/>
      <c r="R37" s="9"/>
      <c r="S37" s="11">
        <v>31</v>
      </c>
      <c r="T37" s="3" t="s">
        <v>59</v>
      </c>
    </row>
    <row r="38" spans="1:20" x14ac:dyDescent="0.25">
      <c r="A38" s="31"/>
      <c r="B38" s="33"/>
      <c r="C38" s="31"/>
      <c r="D38" s="31"/>
      <c r="E38" s="31"/>
      <c r="F38" s="31"/>
      <c r="G38" s="31"/>
      <c r="H38" s="30"/>
      <c r="I38" s="36"/>
      <c r="J38" s="28"/>
      <c r="K38" s="28"/>
      <c r="L38" s="28"/>
      <c r="M38" s="32"/>
      <c r="N38" s="26">
        <v>-8.9</v>
      </c>
      <c r="O38" s="30"/>
      <c r="P38" s="30"/>
      <c r="Q38" s="30"/>
      <c r="R38" s="9"/>
      <c r="S38" s="24">
        <v>32</v>
      </c>
      <c r="T38" s="3" t="s">
        <v>60</v>
      </c>
    </row>
    <row r="39" spans="1:20" x14ac:dyDescent="0.25">
      <c r="A39" s="31"/>
      <c r="B39" s="33"/>
      <c r="C39" s="31"/>
      <c r="D39" s="31"/>
      <c r="E39" s="31"/>
      <c r="F39" s="31"/>
      <c r="G39" s="31"/>
      <c r="H39" s="30"/>
      <c r="I39" s="36"/>
      <c r="J39" s="28"/>
      <c r="K39" s="28"/>
      <c r="L39" s="28"/>
      <c r="M39" s="32"/>
      <c r="N39" s="26">
        <v>-8.9</v>
      </c>
      <c r="O39" s="30"/>
      <c r="P39" s="30"/>
      <c r="Q39" s="30"/>
      <c r="R39" s="9"/>
      <c r="S39" s="11">
        <v>33</v>
      </c>
      <c r="T39" s="3" t="s">
        <v>61</v>
      </c>
    </row>
    <row r="40" spans="1:20" x14ac:dyDescent="0.25">
      <c r="A40" s="31"/>
      <c r="B40" s="33" t="s">
        <v>142</v>
      </c>
      <c r="C40" s="35" t="s">
        <v>62</v>
      </c>
      <c r="D40" s="35" t="s">
        <v>63</v>
      </c>
      <c r="E40" s="31">
        <v>800</v>
      </c>
      <c r="F40" s="31" t="s">
        <v>27</v>
      </c>
      <c r="G40" s="31">
        <v>50</v>
      </c>
      <c r="H40" s="38">
        <v>15.2</v>
      </c>
      <c r="I40" s="39">
        <v>930</v>
      </c>
      <c r="J40" s="29">
        <v>1051</v>
      </c>
      <c r="K40" s="29">
        <v>8099</v>
      </c>
      <c r="L40" s="29">
        <v>61</v>
      </c>
      <c r="M40" s="37">
        <v>0.98</v>
      </c>
      <c r="N40" s="26">
        <v>-8.4</v>
      </c>
      <c r="O40" s="30">
        <f>MAX(N40:N44)</f>
        <v>-8.4</v>
      </c>
      <c r="P40" s="30">
        <f>MIN(N40:N44)</f>
        <v>-8.6</v>
      </c>
      <c r="Q40" s="30">
        <f>O40-P40</f>
        <v>0.19999999999999929</v>
      </c>
      <c r="R40" s="9"/>
      <c r="S40" s="11">
        <v>34</v>
      </c>
      <c r="T40" s="3" t="s">
        <v>174</v>
      </c>
    </row>
    <row r="41" spans="1:20" x14ac:dyDescent="0.25">
      <c r="A41" s="31"/>
      <c r="B41" s="33"/>
      <c r="C41" s="35"/>
      <c r="D41" s="35"/>
      <c r="E41" s="31"/>
      <c r="F41" s="31"/>
      <c r="G41" s="31"/>
      <c r="H41" s="38"/>
      <c r="I41" s="39"/>
      <c r="J41" s="29"/>
      <c r="K41" s="29"/>
      <c r="L41" s="29"/>
      <c r="M41" s="37"/>
      <c r="N41" s="26">
        <v>-8.4</v>
      </c>
      <c r="O41" s="30"/>
      <c r="P41" s="30"/>
      <c r="Q41" s="30"/>
      <c r="R41" s="9"/>
      <c r="S41" s="24">
        <v>35</v>
      </c>
      <c r="T41" s="3" t="s">
        <v>175</v>
      </c>
    </row>
    <row r="42" spans="1:20" x14ac:dyDescent="0.25">
      <c r="A42" s="31"/>
      <c r="B42" s="33"/>
      <c r="C42" s="35"/>
      <c r="D42" s="35"/>
      <c r="E42" s="31"/>
      <c r="F42" s="31"/>
      <c r="G42" s="31"/>
      <c r="H42" s="38"/>
      <c r="I42" s="39"/>
      <c r="J42" s="29"/>
      <c r="K42" s="29"/>
      <c r="L42" s="29"/>
      <c r="M42" s="37"/>
      <c r="N42" s="26">
        <v>-8.4</v>
      </c>
      <c r="O42" s="30"/>
      <c r="P42" s="30"/>
      <c r="Q42" s="30"/>
      <c r="R42" s="9"/>
      <c r="S42" s="11">
        <v>36</v>
      </c>
      <c r="T42" s="3" t="s">
        <v>176</v>
      </c>
    </row>
    <row r="43" spans="1:20" x14ac:dyDescent="0.25">
      <c r="A43" s="31"/>
      <c r="B43" s="33"/>
      <c r="C43" s="35"/>
      <c r="D43" s="35"/>
      <c r="E43" s="31"/>
      <c r="F43" s="31"/>
      <c r="G43" s="31"/>
      <c r="H43" s="38"/>
      <c r="I43" s="39"/>
      <c r="J43" s="29"/>
      <c r="K43" s="29"/>
      <c r="L43" s="29"/>
      <c r="M43" s="37"/>
      <c r="N43" s="26">
        <v>-8.5</v>
      </c>
      <c r="O43" s="30"/>
      <c r="P43" s="30"/>
      <c r="Q43" s="30"/>
      <c r="R43" s="9"/>
      <c r="S43" s="11">
        <v>37</v>
      </c>
      <c r="T43" s="3" t="s">
        <v>64</v>
      </c>
    </row>
    <row r="44" spans="1:20" x14ac:dyDescent="0.25">
      <c r="A44" s="31"/>
      <c r="B44" s="33"/>
      <c r="C44" s="35"/>
      <c r="D44" s="35"/>
      <c r="E44" s="31"/>
      <c r="F44" s="31"/>
      <c r="G44" s="31"/>
      <c r="H44" s="38"/>
      <c r="I44" s="39"/>
      <c r="J44" s="29"/>
      <c r="K44" s="29"/>
      <c r="L44" s="29"/>
      <c r="M44" s="37"/>
      <c r="N44" s="26">
        <v>-8.6</v>
      </c>
      <c r="O44" s="30"/>
      <c r="P44" s="30"/>
      <c r="Q44" s="30"/>
      <c r="R44" s="9"/>
      <c r="S44" s="24">
        <v>38</v>
      </c>
      <c r="T44" s="3" t="s">
        <v>65</v>
      </c>
    </row>
    <row r="45" spans="1:20" x14ac:dyDescent="0.25">
      <c r="A45" s="31"/>
      <c r="B45" s="34" t="s">
        <v>143</v>
      </c>
      <c r="C45" s="35" t="str">
        <f>'[1]Additional sites used'!C79</f>
        <v>25° 18' N</v>
      </c>
      <c r="D45" s="35" t="str">
        <f>'[1]Additional sites used'!D79</f>
        <v>110° 16' E</v>
      </c>
      <c r="E45" s="35">
        <v>209</v>
      </c>
      <c r="F45" s="35" t="s">
        <v>21</v>
      </c>
      <c r="G45" s="35">
        <v>150</v>
      </c>
      <c r="H45" s="35">
        <f>'[1]Additional sites used'!E79</f>
        <v>19.5</v>
      </c>
      <c r="I45" s="35">
        <f>'[1]Additional sites used'!F79</f>
        <v>1885</v>
      </c>
      <c r="J45" s="29">
        <v>493</v>
      </c>
      <c r="K45" s="29">
        <v>7204</v>
      </c>
      <c r="L45" s="29">
        <v>66</v>
      </c>
      <c r="M45" s="37">
        <v>1.39</v>
      </c>
      <c r="N45" s="26">
        <f>'[1]Additional sites used'!I79</f>
        <v>-6.14</v>
      </c>
      <c r="O45" s="30">
        <f>'[1]Additional sites used'!J79</f>
        <v>-5.75</v>
      </c>
      <c r="P45" s="30">
        <f>'[1]Additional sites used'!K79</f>
        <v>-6.4</v>
      </c>
      <c r="Q45" s="30">
        <f>'[1]Additional sites used'!L79</f>
        <v>0.65000000000000036</v>
      </c>
      <c r="R45" s="9"/>
      <c r="S45" s="11">
        <v>39</v>
      </c>
      <c r="T45" s="3" t="s">
        <v>66</v>
      </c>
    </row>
    <row r="46" spans="1:20" x14ac:dyDescent="0.25">
      <c r="A46" s="31"/>
      <c r="B46" s="34"/>
      <c r="C46" s="35"/>
      <c r="D46" s="35"/>
      <c r="E46" s="35"/>
      <c r="F46" s="35"/>
      <c r="G46" s="35"/>
      <c r="H46" s="35"/>
      <c r="I46" s="35"/>
      <c r="J46" s="29"/>
      <c r="K46" s="29"/>
      <c r="L46" s="29"/>
      <c r="M46" s="37"/>
      <c r="N46" s="26">
        <f>'[1]Additional sites used'!I80</f>
        <v>-6.4</v>
      </c>
      <c r="O46" s="30"/>
      <c r="P46" s="30"/>
      <c r="Q46" s="30"/>
      <c r="R46" s="9"/>
      <c r="S46" s="7"/>
    </row>
    <row r="47" spans="1:20" x14ac:dyDescent="0.25">
      <c r="A47" s="31"/>
      <c r="B47" s="34"/>
      <c r="C47" s="35"/>
      <c r="D47" s="35"/>
      <c r="E47" s="35"/>
      <c r="F47" s="35"/>
      <c r="G47" s="35"/>
      <c r="H47" s="35"/>
      <c r="I47" s="35"/>
      <c r="J47" s="29"/>
      <c r="K47" s="29"/>
      <c r="L47" s="29"/>
      <c r="M47" s="37"/>
      <c r="N47" s="12">
        <f>'[1]Additional sites used'!I81</f>
        <v>-6.02</v>
      </c>
      <c r="O47" s="30"/>
      <c r="P47" s="30"/>
      <c r="Q47" s="30"/>
      <c r="R47" s="9"/>
      <c r="S47" s="7"/>
    </row>
    <row r="48" spans="1:20" x14ac:dyDescent="0.25">
      <c r="A48" s="31"/>
      <c r="B48" s="34"/>
      <c r="C48" s="35"/>
      <c r="D48" s="35"/>
      <c r="E48" s="35"/>
      <c r="F48" s="35"/>
      <c r="G48" s="35"/>
      <c r="H48" s="35"/>
      <c r="I48" s="35"/>
      <c r="J48" s="29"/>
      <c r="K48" s="29"/>
      <c r="L48" s="29"/>
      <c r="M48" s="37"/>
      <c r="N48" s="26">
        <f>'[1]Additional sites used'!I82</f>
        <v>-6.13</v>
      </c>
      <c r="O48" s="30"/>
      <c r="P48" s="30"/>
      <c r="Q48" s="30"/>
      <c r="R48" s="9"/>
      <c r="S48" s="7"/>
    </row>
    <row r="49" spans="1:20" x14ac:dyDescent="0.25">
      <c r="A49" s="31"/>
      <c r="B49" s="34"/>
      <c r="C49" s="35"/>
      <c r="D49" s="35"/>
      <c r="E49" s="35"/>
      <c r="F49" s="35"/>
      <c r="G49" s="35"/>
      <c r="H49" s="35"/>
      <c r="I49" s="35"/>
      <c r="J49" s="29"/>
      <c r="K49" s="29"/>
      <c r="L49" s="29"/>
      <c r="M49" s="37"/>
      <c r="N49" s="26">
        <f>'[1]Additional sites used'!I83</f>
        <v>-6.4</v>
      </c>
      <c r="O49" s="30"/>
      <c r="P49" s="30"/>
      <c r="Q49" s="30"/>
      <c r="R49" s="9"/>
      <c r="S49" s="7"/>
    </row>
    <row r="50" spans="1:20" x14ac:dyDescent="0.25">
      <c r="A50" s="31"/>
      <c r="B50" s="34"/>
      <c r="C50" s="35"/>
      <c r="D50" s="35"/>
      <c r="E50" s="35"/>
      <c r="F50" s="35"/>
      <c r="G50" s="35"/>
      <c r="H50" s="35"/>
      <c r="I50" s="35"/>
      <c r="J50" s="29"/>
      <c r="K50" s="29"/>
      <c r="L50" s="29"/>
      <c r="M50" s="37"/>
      <c r="N50" s="26">
        <f>'[1]Additional sites used'!I84</f>
        <v>-5.75</v>
      </c>
      <c r="O50" s="30"/>
      <c r="P50" s="30"/>
      <c r="Q50" s="30"/>
      <c r="R50" s="9"/>
      <c r="S50" s="7"/>
    </row>
    <row r="51" spans="1:20" x14ac:dyDescent="0.25">
      <c r="A51" s="31" t="s">
        <v>67</v>
      </c>
      <c r="B51" s="33" t="s">
        <v>68</v>
      </c>
      <c r="C51" s="31" t="s">
        <v>69</v>
      </c>
      <c r="D51" s="31" t="s">
        <v>70</v>
      </c>
      <c r="E51" s="31">
        <v>220</v>
      </c>
      <c r="F51" s="31" t="s">
        <v>38</v>
      </c>
      <c r="G51" s="31">
        <v>10</v>
      </c>
      <c r="H51" s="30">
        <v>7.1</v>
      </c>
      <c r="I51" s="36">
        <v>1955</v>
      </c>
      <c r="J51" s="28">
        <v>493</v>
      </c>
      <c r="K51" s="28">
        <v>3983</v>
      </c>
      <c r="L51" s="28">
        <v>24</v>
      </c>
      <c r="M51" s="32">
        <v>2.39</v>
      </c>
      <c r="N51" s="26">
        <v>-6.9</v>
      </c>
      <c r="O51" s="30">
        <f>MAX(N51:N63)</f>
        <v>-6.89</v>
      </c>
      <c r="P51" s="30">
        <f>MIN(N51:N63)</f>
        <v>-7.3</v>
      </c>
      <c r="Q51" s="30">
        <f>O51-P51</f>
        <v>0.41000000000000014</v>
      </c>
      <c r="R51" s="9"/>
      <c r="S51" s="7"/>
      <c r="T51" s="13"/>
    </row>
    <row r="52" spans="1:20" x14ac:dyDescent="0.25">
      <c r="A52" s="31"/>
      <c r="B52" s="33"/>
      <c r="C52" s="31"/>
      <c r="D52" s="31"/>
      <c r="E52" s="31"/>
      <c r="F52" s="31"/>
      <c r="G52" s="31"/>
      <c r="H52" s="30"/>
      <c r="I52" s="36"/>
      <c r="J52" s="28"/>
      <c r="K52" s="28"/>
      <c r="L52" s="28"/>
      <c r="M52" s="32"/>
      <c r="N52" s="26">
        <v>-7.27</v>
      </c>
      <c r="O52" s="30"/>
      <c r="P52" s="30"/>
      <c r="Q52" s="30"/>
      <c r="R52" s="9"/>
      <c r="S52" s="7"/>
    </row>
    <row r="53" spans="1:20" x14ac:dyDescent="0.25">
      <c r="A53" s="31"/>
      <c r="B53" s="33"/>
      <c r="C53" s="31"/>
      <c r="D53" s="31"/>
      <c r="E53" s="31"/>
      <c r="F53" s="31"/>
      <c r="G53" s="31"/>
      <c r="H53" s="30"/>
      <c r="I53" s="36"/>
      <c r="J53" s="28"/>
      <c r="K53" s="28"/>
      <c r="L53" s="28"/>
      <c r="M53" s="32"/>
      <c r="N53" s="26">
        <v>-7.18</v>
      </c>
      <c r="O53" s="30"/>
      <c r="P53" s="30"/>
      <c r="Q53" s="30"/>
      <c r="R53" s="9"/>
      <c r="S53" s="7"/>
    </row>
    <row r="54" spans="1:20" x14ac:dyDescent="0.25">
      <c r="A54" s="31"/>
      <c r="B54" s="33"/>
      <c r="C54" s="31"/>
      <c r="D54" s="31"/>
      <c r="E54" s="31"/>
      <c r="F54" s="31"/>
      <c r="G54" s="31"/>
      <c r="H54" s="30"/>
      <c r="I54" s="36"/>
      <c r="J54" s="28"/>
      <c r="K54" s="28"/>
      <c r="L54" s="28"/>
      <c r="M54" s="32"/>
      <c r="N54" s="26">
        <v>-6.89</v>
      </c>
      <c r="O54" s="30"/>
      <c r="P54" s="30"/>
      <c r="Q54" s="30"/>
      <c r="R54" s="9"/>
      <c r="S54" s="7"/>
    </row>
    <row r="55" spans="1:20" x14ac:dyDescent="0.25">
      <c r="A55" s="31"/>
      <c r="B55" s="33"/>
      <c r="C55" s="31"/>
      <c r="D55" s="31"/>
      <c r="E55" s="31"/>
      <c r="F55" s="31"/>
      <c r="G55" s="31"/>
      <c r="H55" s="30"/>
      <c r="I55" s="36"/>
      <c r="J55" s="28"/>
      <c r="K55" s="28"/>
      <c r="L55" s="28"/>
      <c r="M55" s="32"/>
      <c r="N55" s="26">
        <v>-6.92</v>
      </c>
      <c r="O55" s="30"/>
      <c r="P55" s="30"/>
      <c r="Q55" s="30"/>
      <c r="R55" s="9"/>
      <c r="S55" s="7"/>
    </row>
    <row r="56" spans="1:20" x14ac:dyDescent="0.25">
      <c r="A56" s="31"/>
      <c r="B56" s="33"/>
      <c r="C56" s="31"/>
      <c r="D56" s="31"/>
      <c r="E56" s="31"/>
      <c r="F56" s="31"/>
      <c r="G56" s="31"/>
      <c r="H56" s="30"/>
      <c r="I56" s="36"/>
      <c r="J56" s="28"/>
      <c r="K56" s="28"/>
      <c r="L56" s="28"/>
      <c r="M56" s="32"/>
      <c r="N56" s="26">
        <v>-7.22</v>
      </c>
      <c r="O56" s="30"/>
      <c r="P56" s="30"/>
      <c r="Q56" s="30"/>
      <c r="R56" s="9"/>
      <c r="S56" s="7"/>
    </row>
    <row r="57" spans="1:20" x14ac:dyDescent="0.25">
      <c r="A57" s="31"/>
      <c r="B57" s="33"/>
      <c r="C57" s="31"/>
      <c r="D57" s="31"/>
      <c r="E57" s="31"/>
      <c r="F57" s="31"/>
      <c r="G57" s="31"/>
      <c r="H57" s="30"/>
      <c r="I57" s="36"/>
      <c r="J57" s="28"/>
      <c r="K57" s="28"/>
      <c r="L57" s="28"/>
      <c r="M57" s="32"/>
      <c r="N57" s="26">
        <v>-7.21</v>
      </c>
      <c r="O57" s="30"/>
      <c r="P57" s="30"/>
      <c r="Q57" s="30"/>
      <c r="R57" s="9"/>
      <c r="S57" s="7"/>
    </row>
    <row r="58" spans="1:20" x14ac:dyDescent="0.25">
      <c r="A58" s="31"/>
      <c r="B58" s="33"/>
      <c r="C58" s="31"/>
      <c r="D58" s="31"/>
      <c r="E58" s="31"/>
      <c r="F58" s="31"/>
      <c r="G58" s="31"/>
      <c r="H58" s="30"/>
      <c r="I58" s="36"/>
      <c r="J58" s="28"/>
      <c r="K58" s="28"/>
      <c r="L58" s="28"/>
      <c r="M58" s="32"/>
      <c r="N58" s="26">
        <v>-7.13</v>
      </c>
      <c r="O58" s="30"/>
      <c r="P58" s="30"/>
      <c r="Q58" s="30"/>
      <c r="R58" s="9"/>
      <c r="S58" s="7"/>
    </row>
    <row r="59" spans="1:20" x14ac:dyDescent="0.25">
      <c r="A59" s="31"/>
      <c r="B59" s="33"/>
      <c r="C59" s="31"/>
      <c r="D59" s="31"/>
      <c r="E59" s="31"/>
      <c r="F59" s="31"/>
      <c r="G59" s="31"/>
      <c r="H59" s="30"/>
      <c r="I59" s="36"/>
      <c r="J59" s="28"/>
      <c r="K59" s="28"/>
      <c r="L59" s="28"/>
      <c r="M59" s="32"/>
      <c r="N59" s="26">
        <v>-6.97</v>
      </c>
      <c r="O59" s="30"/>
      <c r="P59" s="30"/>
      <c r="Q59" s="30"/>
      <c r="R59" s="9"/>
      <c r="S59" s="7"/>
    </row>
    <row r="60" spans="1:20" x14ac:dyDescent="0.25">
      <c r="A60" s="31"/>
      <c r="B60" s="33"/>
      <c r="C60" s="31"/>
      <c r="D60" s="31"/>
      <c r="E60" s="31"/>
      <c r="F60" s="31"/>
      <c r="G60" s="31"/>
      <c r="H60" s="30"/>
      <c r="I60" s="36"/>
      <c r="J60" s="28"/>
      <c r="K60" s="28"/>
      <c r="L60" s="28"/>
      <c r="M60" s="32"/>
      <c r="N60" s="26">
        <v>-7</v>
      </c>
      <c r="O60" s="30"/>
      <c r="P60" s="30"/>
      <c r="Q60" s="30"/>
      <c r="R60" s="9"/>
      <c r="S60" s="7"/>
    </row>
    <row r="61" spans="1:20" x14ac:dyDescent="0.25">
      <c r="A61" s="31"/>
      <c r="B61" s="33"/>
      <c r="C61" s="31"/>
      <c r="D61" s="31"/>
      <c r="E61" s="31"/>
      <c r="F61" s="31"/>
      <c r="G61" s="31"/>
      <c r="H61" s="30"/>
      <c r="I61" s="36"/>
      <c r="J61" s="28"/>
      <c r="K61" s="28"/>
      <c r="L61" s="28"/>
      <c r="M61" s="32"/>
      <c r="N61" s="26">
        <v>-7.07</v>
      </c>
      <c r="O61" s="30"/>
      <c r="P61" s="30"/>
      <c r="Q61" s="30"/>
      <c r="R61" s="9"/>
      <c r="S61" s="7"/>
    </row>
    <row r="62" spans="1:20" x14ac:dyDescent="0.25">
      <c r="A62" s="31"/>
      <c r="B62" s="33"/>
      <c r="C62" s="31"/>
      <c r="D62" s="31"/>
      <c r="E62" s="31"/>
      <c r="F62" s="31"/>
      <c r="G62" s="31"/>
      <c r="H62" s="30"/>
      <c r="I62" s="36"/>
      <c r="J62" s="28"/>
      <c r="K62" s="28"/>
      <c r="L62" s="28"/>
      <c r="M62" s="32"/>
      <c r="N62" s="26">
        <v>-7.07</v>
      </c>
      <c r="O62" s="30"/>
      <c r="P62" s="30"/>
      <c r="Q62" s="30"/>
      <c r="R62" s="9"/>
      <c r="S62" s="7"/>
    </row>
    <row r="63" spans="1:20" x14ac:dyDescent="0.25">
      <c r="A63" s="31"/>
      <c r="B63" s="33"/>
      <c r="C63" s="31"/>
      <c r="D63" s="31"/>
      <c r="E63" s="31"/>
      <c r="F63" s="31"/>
      <c r="G63" s="31"/>
      <c r="H63" s="30"/>
      <c r="I63" s="36"/>
      <c r="J63" s="28"/>
      <c r="K63" s="28"/>
      <c r="L63" s="28"/>
      <c r="M63" s="32"/>
      <c r="N63" s="26">
        <v>-7.3</v>
      </c>
      <c r="O63" s="30"/>
      <c r="P63" s="30"/>
      <c r="Q63" s="30"/>
      <c r="R63" s="9"/>
      <c r="S63" s="7"/>
    </row>
    <row r="64" spans="1:20" x14ac:dyDescent="0.25">
      <c r="A64" s="31"/>
      <c r="B64" s="33" t="s">
        <v>71</v>
      </c>
      <c r="C64" s="31" t="s">
        <v>72</v>
      </c>
      <c r="D64" s="31" t="s">
        <v>73</v>
      </c>
      <c r="E64" s="31">
        <v>184</v>
      </c>
      <c r="F64" s="31" t="s">
        <v>27</v>
      </c>
      <c r="G64" s="31">
        <v>23</v>
      </c>
      <c r="H64" s="30">
        <v>9.8000000000000007</v>
      </c>
      <c r="I64" s="36">
        <v>973</v>
      </c>
      <c r="J64" s="28">
        <v>708</v>
      </c>
      <c r="K64" s="28">
        <v>5768</v>
      </c>
      <c r="L64" s="28">
        <v>13</v>
      </c>
      <c r="M64" s="32">
        <v>1.21</v>
      </c>
      <c r="N64" s="26">
        <v>-7.85</v>
      </c>
      <c r="O64" s="30">
        <f>MAX(N64:N68)</f>
        <v>-7.8</v>
      </c>
      <c r="P64" s="30">
        <f>MIN(N64:N68)</f>
        <v>-7.91</v>
      </c>
      <c r="Q64" s="30">
        <f>O64-P64</f>
        <v>0.11000000000000032</v>
      </c>
      <c r="R64" s="9"/>
      <c r="S64" s="7"/>
    </row>
    <row r="65" spans="1:19" x14ac:dyDescent="0.25">
      <c r="A65" s="31"/>
      <c r="B65" s="33"/>
      <c r="C65" s="31"/>
      <c r="D65" s="31"/>
      <c r="E65" s="31"/>
      <c r="F65" s="31"/>
      <c r="G65" s="31"/>
      <c r="H65" s="30"/>
      <c r="I65" s="36"/>
      <c r="J65" s="28"/>
      <c r="K65" s="28"/>
      <c r="L65" s="28"/>
      <c r="M65" s="32"/>
      <c r="N65" s="26">
        <v>-7.85</v>
      </c>
      <c r="O65" s="30"/>
      <c r="P65" s="30"/>
      <c r="Q65" s="30"/>
      <c r="R65" s="9"/>
      <c r="S65" s="7"/>
    </row>
    <row r="66" spans="1:19" x14ac:dyDescent="0.25">
      <c r="A66" s="31"/>
      <c r="B66" s="33"/>
      <c r="C66" s="31"/>
      <c r="D66" s="31"/>
      <c r="E66" s="31"/>
      <c r="F66" s="31"/>
      <c r="G66" s="31"/>
      <c r="H66" s="30"/>
      <c r="I66" s="36"/>
      <c r="J66" s="28"/>
      <c r="K66" s="28"/>
      <c r="L66" s="28"/>
      <c r="M66" s="32"/>
      <c r="N66" s="26">
        <v>-7.87</v>
      </c>
      <c r="O66" s="30"/>
      <c r="P66" s="30"/>
      <c r="Q66" s="30"/>
      <c r="R66" s="9"/>
      <c r="S66" s="7"/>
    </row>
    <row r="67" spans="1:19" x14ac:dyDescent="0.25">
      <c r="A67" s="31"/>
      <c r="B67" s="33"/>
      <c r="C67" s="31"/>
      <c r="D67" s="31"/>
      <c r="E67" s="31"/>
      <c r="F67" s="31"/>
      <c r="G67" s="31"/>
      <c r="H67" s="30"/>
      <c r="I67" s="36"/>
      <c r="J67" s="28"/>
      <c r="K67" s="28"/>
      <c r="L67" s="28"/>
      <c r="M67" s="32"/>
      <c r="N67" s="26">
        <v>-7.91</v>
      </c>
      <c r="O67" s="30"/>
      <c r="P67" s="30"/>
      <c r="Q67" s="30"/>
      <c r="R67" s="9"/>
      <c r="S67" s="7"/>
    </row>
    <row r="68" spans="1:19" x14ac:dyDescent="0.25">
      <c r="A68" s="31"/>
      <c r="B68" s="33"/>
      <c r="C68" s="31"/>
      <c r="D68" s="31"/>
      <c r="E68" s="31"/>
      <c r="F68" s="31"/>
      <c r="G68" s="31"/>
      <c r="H68" s="30"/>
      <c r="I68" s="36"/>
      <c r="J68" s="28"/>
      <c r="K68" s="28"/>
      <c r="L68" s="28"/>
      <c r="M68" s="32"/>
      <c r="N68" s="26">
        <v>-7.8</v>
      </c>
      <c r="O68" s="30"/>
      <c r="P68" s="30"/>
      <c r="Q68" s="30"/>
      <c r="R68" s="9"/>
      <c r="S68" s="7"/>
    </row>
    <row r="69" spans="1:19" x14ac:dyDescent="0.25">
      <c r="A69" s="31"/>
      <c r="B69" s="33" t="s">
        <v>74</v>
      </c>
      <c r="C69" s="31" t="s">
        <v>75</v>
      </c>
      <c r="D69" s="31" t="s">
        <v>76</v>
      </c>
      <c r="E69" s="31">
        <v>535</v>
      </c>
      <c r="F69" s="31" t="s">
        <v>77</v>
      </c>
      <c r="G69" s="31">
        <v>40</v>
      </c>
      <c r="H69" s="30">
        <v>8.6999999999999993</v>
      </c>
      <c r="I69" s="36">
        <v>1590</v>
      </c>
      <c r="J69" s="28">
        <v>813</v>
      </c>
      <c r="K69" s="28">
        <v>6602</v>
      </c>
      <c r="L69" s="28">
        <v>17</v>
      </c>
      <c r="M69" s="32">
        <v>1.62</v>
      </c>
      <c r="N69" s="26">
        <v>-8.34</v>
      </c>
      <c r="O69" s="30">
        <f>MAX(N69:N77)</f>
        <v>-8.2799999999999994</v>
      </c>
      <c r="P69" s="30">
        <f>MIN(N69:N77)</f>
        <v>-8.66</v>
      </c>
      <c r="Q69" s="30">
        <f>O69-P69</f>
        <v>0.38000000000000078</v>
      </c>
      <c r="R69" s="9"/>
      <c r="S69" s="7"/>
    </row>
    <row r="70" spans="1:19" x14ac:dyDescent="0.25">
      <c r="A70" s="31"/>
      <c r="B70" s="33"/>
      <c r="C70" s="31"/>
      <c r="D70" s="31"/>
      <c r="E70" s="31"/>
      <c r="F70" s="31"/>
      <c r="G70" s="31"/>
      <c r="H70" s="30"/>
      <c r="I70" s="36"/>
      <c r="J70" s="28"/>
      <c r="K70" s="28"/>
      <c r="L70" s="28"/>
      <c r="M70" s="32"/>
      <c r="N70" s="26">
        <v>-8.2799999999999994</v>
      </c>
      <c r="O70" s="30"/>
      <c r="P70" s="30"/>
      <c r="Q70" s="30"/>
      <c r="R70" s="9"/>
      <c r="S70" s="7"/>
    </row>
    <row r="71" spans="1:19" x14ac:dyDescent="0.25">
      <c r="A71" s="31"/>
      <c r="B71" s="33"/>
      <c r="C71" s="31"/>
      <c r="D71" s="31"/>
      <c r="E71" s="31"/>
      <c r="F71" s="31"/>
      <c r="G71" s="31"/>
      <c r="H71" s="30"/>
      <c r="I71" s="36"/>
      <c r="J71" s="28"/>
      <c r="K71" s="28"/>
      <c r="L71" s="28"/>
      <c r="M71" s="32"/>
      <c r="N71" s="26">
        <v>-8.4</v>
      </c>
      <c r="O71" s="30"/>
      <c r="P71" s="30"/>
      <c r="Q71" s="30"/>
      <c r="R71" s="9"/>
      <c r="S71" s="7"/>
    </row>
    <row r="72" spans="1:19" x14ac:dyDescent="0.25">
      <c r="A72" s="31"/>
      <c r="B72" s="33"/>
      <c r="C72" s="31"/>
      <c r="D72" s="31"/>
      <c r="E72" s="31"/>
      <c r="F72" s="31"/>
      <c r="G72" s="31"/>
      <c r="H72" s="30"/>
      <c r="I72" s="36"/>
      <c r="J72" s="28"/>
      <c r="K72" s="28"/>
      <c r="L72" s="28"/>
      <c r="M72" s="32"/>
      <c r="N72" s="26">
        <v>-8.43</v>
      </c>
      <c r="O72" s="30"/>
      <c r="P72" s="30"/>
      <c r="Q72" s="30"/>
      <c r="R72" s="9"/>
      <c r="S72" s="7"/>
    </row>
    <row r="73" spans="1:19" x14ac:dyDescent="0.25">
      <c r="A73" s="31"/>
      <c r="B73" s="33"/>
      <c r="C73" s="31"/>
      <c r="D73" s="31"/>
      <c r="E73" s="31"/>
      <c r="F73" s="31"/>
      <c r="G73" s="31"/>
      <c r="H73" s="30"/>
      <c r="I73" s="36"/>
      <c r="J73" s="28"/>
      <c r="K73" s="28"/>
      <c r="L73" s="28"/>
      <c r="M73" s="32"/>
      <c r="N73" s="26">
        <v>-8.52</v>
      </c>
      <c r="O73" s="30"/>
      <c r="P73" s="30"/>
      <c r="Q73" s="30"/>
      <c r="R73" s="9"/>
      <c r="S73" s="7"/>
    </row>
    <row r="74" spans="1:19" x14ac:dyDescent="0.25">
      <c r="A74" s="31"/>
      <c r="B74" s="33"/>
      <c r="C74" s="31"/>
      <c r="D74" s="31"/>
      <c r="E74" s="31"/>
      <c r="F74" s="31"/>
      <c r="G74" s="31"/>
      <c r="H74" s="30"/>
      <c r="I74" s="36"/>
      <c r="J74" s="28"/>
      <c r="K74" s="28"/>
      <c r="L74" s="28"/>
      <c r="M74" s="32"/>
      <c r="N74" s="26">
        <v>-8.66</v>
      </c>
      <c r="O74" s="30"/>
      <c r="P74" s="30"/>
      <c r="Q74" s="30"/>
      <c r="R74" s="9"/>
      <c r="S74" s="7"/>
    </row>
    <row r="75" spans="1:19" x14ac:dyDescent="0.25">
      <c r="A75" s="31"/>
      <c r="B75" s="33"/>
      <c r="C75" s="31"/>
      <c r="D75" s="31"/>
      <c r="E75" s="31"/>
      <c r="F75" s="31"/>
      <c r="G75" s="31"/>
      <c r="H75" s="30"/>
      <c r="I75" s="36"/>
      <c r="J75" s="28"/>
      <c r="K75" s="28"/>
      <c r="L75" s="28"/>
      <c r="M75" s="32"/>
      <c r="N75" s="26">
        <v>-8.49</v>
      </c>
      <c r="O75" s="30"/>
      <c r="P75" s="30"/>
      <c r="Q75" s="30"/>
      <c r="R75" s="9"/>
      <c r="S75" s="7"/>
    </row>
    <row r="76" spans="1:19" x14ac:dyDescent="0.25">
      <c r="A76" s="31"/>
      <c r="B76" s="33"/>
      <c r="C76" s="31"/>
      <c r="D76" s="31"/>
      <c r="E76" s="31"/>
      <c r="F76" s="31"/>
      <c r="G76" s="31"/>
      <c r="H76" s="30"/>
      <c r="I76" s="36"/>
      <c r="J76" s="28"/>
      <c r="K76" s="28"/>
      <c r="L76" s="28"/>
      <c r="M76" s="32"/>
      <c r="N76" s="26">
        <v>-8.49</v>
      </c>
      <c r="O76" s="30"/>
      <c r="P76" s="30"/>
      <c r="Q76" s="30"/>
      <c r="R76" s="9"/>
      <c r="S76" s="7"/>
    </row>
    <row r="77" spans="1:19" x14ac:dyDescent="0.25">
      <c r="A77" s="31"/>
      <c r="B77" s="33"/>
      <c r="C77" s="31"/>
      <c r="D77" s="31"/>
      <c r="E77" s="31"/>
      <c r="F77" s="31"/>
      <c r="G77" s="31"/>
      <c r="H77" s="30"/>
      <c r="I77" s="36"/>
      <c r="J77" s="28"/>
      <c r="K77" s="28"/>
      <c r="L77" s="28"/>
      <c r="M77" s="32"/>
      <c r="N77" s="26">
        <v>-8.57</v>
      </c>
      <c r="O77" s="30"/>
      <c r="P77" s="30"/>
      <c r="Q77" s="30"/>
      <c r="R77" s="9"/>
      <c r="S77" s="7"/>
    </row>
    <row r="78" spans="1:19" x14ac:dyDescent="0.25">
      <c r="A78" s="31"/>
      <c r="B78" s="33" t="s">
        <v>78</v>
      </c>
      <c r="C78" s="31" t="s">
        <v>79</v>
      </c>
      <c r="D78" s="31" t="s">
        <v>80</v>
      </c>
      <c r="E78" s="31">
        <v>239</v>
      </c>
      <c r="F78" s="31" t="s">
        <v>27</v>
      </c>
      <c r="G78" s="31">
        <v>8</v>
      </c>
      <c r="H78" s="30">
        <v>11.2</v>
      </c>
      <c r="I78" s="36">
        <v>1116</v>
      </c>
      <c r="J78" s="28">
        <v>887</v>
      </c>
      <c r="K78" s="28">
        <v>7341</v>
      </c>
      <c r="L78" s="28">
        <v>19</v>
      </c>
      <c r="M78" s="32">
        <v>1.2</v>
      </c>
      <c r="N78" s="26">
        <v>-9.9</v>
      </c>
      <c r="O78" s="30">
        <f>MAX(N78:N80)</f>
        <v>-9.8000000000000007</v>
      </c>
      <c r="P78" s="30">
        <f>MIN(N78:N80)</f>
        <v>-9.9</v>
      </c>
      <c r="Q78" s="30">
        <f>O78-P78</f>
        <v>9.9999999999999645E-2</v>
      </c>
      <c r="R78" s="9"/>
      <c r="S78" s="7"/>
    </row>
    <row r="79" spans="1:19" x14ac:dyDescent="0.25">
      <c r="A79" s="31"/>
      <c r="B79" s="33"/>
      <c r="C79" s="31"/>
      <c r="D79" s="31"/>
      <c r="E79" s="31"/>
      <c r="F79" s="31"/>
      <c r="G79" s="31"/>
      <c r="H79" s="30"/>
      <c r="I79" s="36"/>
      <c r="J79" s="28"/>
      <c r="K79" s="28"/>
      <c r="L79" s="28"/>
      <c r="M79" s="32"/>
      <c r="N79" s="26">
        <v>-9.8000000000000007</v>
      </c>
      <c r="O79" s="30"/>
      <c r="P79" s="30"/>
      <c r="Q79" s="30"/>
      <c r="R79" s="9"/>
      <c r="S79" s="7"/>
    </row>
    <row r="80" spans="1:19" x14ac:dyDescent="0.25">
      <c r="A80" s="31"/>
      <c r="B80" s="33"/>
      <c r="C80" s="31"/>
      <c r="D80" s="31"/>
      <c r="E80" s="31"/>
      <c r="F80" s="31"/>
      <c r="G80" s="31"/>
      <c r="H80" s="30"/>
      <c r="I80" s="36"/>
      <c r="J80" s="28"/>
      <c r="K80" s="28"/>
      <c r="L80" s="28"/>
      <c r="M80" s="32"/>
      <c r="N80" s="26">
        <v>-9.8000000000000007</v>
      </c>
      <c r="O80" s="30"/>
      <c r="P80" s="30"/>
      <c r="Q80" s="30"/>
      <c r="R80" s="9"/>
      <c r="S80" s="7"/>
    </row>
    <row r="81" spans="1:19" x14ac:dyDescent="0.25">
      <c r="A81" s="31"/>
      <c r="B81" s="33" t="s">
        <v>81</v>
      </c>
      <c r="C81" s="31" t="s">
        <v>82</v>
      </c>
      <c r="D81" s="31" t="s">
        <v>83</v>
      </c>
      <c r="E81" s="31">
        <v>780</v>
      </c>
      <c r="F81" s="31" t="s">
        <v>27</v>
      </c>
      <c r="G81" s="31">
        <v>85</v>
      </c>
      <c r="H81" s="30">
        <v>8.3000000000000007</v>
      </c>
      <c r="I81" s="36">
        <v>2256</v>
      </c>
      <c r="J81" s="28">
        <v>739</v>
      </c>
      <c r="K81" s="28">
        <v>6551</v>
      </c>
      <c r="L81" s="28">
        <v>18</v>
      </c>
      <c r="M81" s="32">
        <v>1.86</v>
      </c>
      <c r="N81" s="26">
        <v>-8.8000000000000007</v>
      </c>
      <c r="O81" s="30">
        <f>MAX(N81:N82)</f>
        <v>-8.6</v>
      </c>
      <c r="P81" s="30">
        <f>MIN(N81:N82)</f>
        <v>-8.8000000000000007</v>
      </c>
      <c r="Q81" s="30">
        <f>O81-P81</f>
        <v>0.20000000000000107</v>
      </c>
      <c r="R81" s="9"/>
      <c r="S81" s="7"/>
    </row>
    <row r="82" spans="1:19" x14ac:dyDescent="0.25">
      <c r="A82" s="31"/>
      <c r="B82" s="33"/>
      <c r="C82" s="31"/>
      <c r="D82" s="31"/>
      <c r="E82" s="31"/>
      <c r="F82" s="31"/>
      <c r="G82" s="31"/>
      <c r="H82" s="30"/>
      <c r="I82" s="36"/>
      <c r="J82" s="28"/>
      <c r="K82" s="28"/>
      <c r="L82" s="28"/>
      <c r="M82" s="32"/>
      <c r="N82" s="26">
        <v>-8.6</v>
      </c>
      <c r="O82" s="30"/>
      <c r="P82" s="30"/>
      <c r="Q82" s="30"/>
      <c r="R82" s="9"/>
      <c r="S82" s="7"/>
    </row>
    <row r="83" spans="1:19" x14ac:dyDescent="0.25">
      <c r="A83" s="31"/>
      <c r="B83" s="33" t="s">
        <v>84</v>
      </c>
      <c r="C83" s="31" t="s">
        <v>85</v>
      </c>
      <c r="D83" s="31" t="s">
        <v>86</v>
      </c>
      <c r="E83" s="31">
        <v>310</v>
      </c>
      <c r="F83" s="31" t="s">
        <v>27</v>
      </c>
      <c r="G83" s="31">
        <v>32</v>
      </c>
      <c r="H83" s="30">
        <v>11.2</v>
      </c>
      <c r="I83" s="36">
        <v>1319</v>
      </c>
      <c r="J83" s="28">
        <v>895</v>
      </c>
      <c r="K83" s="28">
        <v>6824</v>
      </c>
      <c r="L83" s="28">
        <v>20</v>
      </c>
      <c r="M83" s="32">
        <v>1.31</v>
      </c>
      <c r="N83" s="26">
        <v>-10.7</v>
      </c>
      <c r="O83" s="30">
        <f>MAX(N83:N84)</f>
        <v>-10.6</v>
      </c>
      <c r="P83" s="30">
        <f>MIN(N83:N84)</f>
        <v>-10.7</v>
      </c>
      <c r="Q83" s="30">
        <f>O83-P83</f>
        <v>9.9999999999999645E-2</v>
      </c>
      <c r="R83" s="9"/>
      <c r="S83" s="7"/>
    </row>
    <row r="84" spans="1:19" x14ac:dyDescent="0.25">
      <c r="A84" s="31"/>
      <c r="B84" s="33"/>
      <c r="C84" s="31"/>
      <c r="D84" s="31"/>
      <c r="E84" s="31"/>
      <c r="F84" s="31"/>
      <c r="G84" s="31"/>
      <c r="H84" s="30"/>
      <c r="I84" s="36"/>
      <c r="J84" s="28"/>
      <c r="K84" s="28"/>
      <c r="L84" s="28"/>
      <c r="M84" s="32"/>
      <c r="N84" s="26">
        <v>-10.6</v>
      </c>
      <c r="O84" s="30"/>
      <c r="P84" s="30"/>
      <c r="Q84" s="30"/>
      <c r="R84" s="9"/>
      <c r="S84" s="7"/>
    </row>
    <row r="85" spans="1:19" x14ac:dyDescent="0.25">
      <c r="A85" s="31"/>
      <c r="B85" s="33" t="s">
        <v>87</v>
      </c>
      <c r="C85" s="31" t="s">
        <v>85</v>
      </c>
      <c r="D85" s="31" t="s">
        <v>86</v>
      </c>
      <c r="E85" s="31">
        <v>332</v>
      </c>
      <c r="F85" s="31" t="s">
        <v>27</v>
      </c>
      <c r="G85" s="31">
        <v>12</v>
      </c>
      <c r="H85" s="30">
        <v>11.2</v>
      </c>
      <c r="I85" s="36">
        <v>1319</v>
      </c>
      <c r="J85" s="28">
        <v>895</v>
      </c>
      <c r="K85" s="28">
        <v>6824</v>
      </c>
      <c r="L85" s="28">
        <v>20</v>
      </c>
      <c r="M85" s="32">
        <v>1.31</v>
      </c>
      <c r="N85" s="26">
        <v>-10.3</v>
      </c>
      <c r="O85" s="30">
        <f>MAX(N85:N86)</f>
        <v>-10.3</v>
      </c>
      <c r="P85" s="30">
        <f>MIN(N85:N86)</f>
        <v>-10.7</v>
      </c>
      <c r="Q85" s="30">
        <f>O85-P85</f>
        <v>0.39999999999999858</v>
      </c>
      <c r="R85" s="9"/>
      <c r="S85" s="7"/>
    </row>
    <row r="86" spans="1:19" x14ac:dyDescent="0.25">
      <c r="A86" s="31"/>
      <c r="B86" s="33"/>
      <c r="C86" s="31"/>
      <c r="D86" s="31"/>
      <c r="E86" s="31"/>
      <c r="F86" s="31"/>
      <c r="G86" s="31"/>
      <c r="H86" s="30"/>
      <c r="I86" s="36"/>
      <c r="J86" s="28"/>
      <c r="K86" s="28"/>
      <c r="L86" s="28"/>
      <c r="M86" s="32"/>
      <c r="N86" s="26">
        <v>-10.7</v>
      </c>
      <c r="O86" s="30"/>
      <c r="P86" s="30"/>
      <c r="Q86" s="30"/>
      <c r="R86" s="9"/>
      <c r="S86" s="7"/>
    </row>
    <row r="87" spans="1:19" x14ac:dyDescent="0.25">
      <c r="A87" s="31"/>
      <c r="B87" s="33" t="s">
        <v>88</v>
      </c>
      <c r="C87" s="31" t="s">
        <v>89</v>
      </c>
      <c r="D87" s="31" t="s">
        <v>90</v>
      </c>
      <c r="E87" s="31">
        <v>32</v>
      </c>
      <c r="F87" s="31" t="s">
        <v>27</v>
      </c>
      <c r="G87" s="31">
        <v>8</v>
      </c>
      <c r="H87" s="30">
        <v>16.100000000000001</v>
      </c>
      <c r="I87" s="36">
        <v>1207</v>
      </c>
      <c r="J87" s="28">
        <v>1026</v>
      </c>
      <c r="K87" s="28">
        <v>6303</v>
      </c>
      <c r="L87" s="28">
        <v>31</v>
      </c>
      <c r="M87" s="32">
        <v>0.97</v>
      </c>
      <c r="N87" s="26">
        <v>-6.2</v>
      </c>
      <c r="O87" s="30">
        <f>MAX(N87:N88)</f>
        <v>-6.2</v>
      </c>
      <c r="P87" s="30">
        <f>MIN(N87:N88)</f>
        <v>-6.3</v>
      </c>
      <c r="Q87" s="30">
        <f>O87-P87</f>
        <v>9.9999999999999645E-2</v>
      </c>
      <c r="R87" s="9"/>
      <c r="S87" s="7"/>
    </row>
    <row r="88" spans="1:19" x14ac:dyDescent="0.25">
      <c r="A88" s="31"/>
      <c r="B88" s="33"/>
      <c r="C88" s="31"/>
      <c r="D88" s="31"/>
      <c r="E88" s="31"/>
      <c r="F88" s="31"/>
      <c r="G88" s="31"/>
      <c r="H88" s="30"/>
      <c r="I88" s="36"/>
      <c r="J88" s="28"/>
      <c r="K88" s="28"/>
      <c r="L88" s="28"/>
      <c r="M88" s="32"/>
      <c r="N88" s="26">
        <v>-6.3</v>
      </c>
      <c r="O88" s="30"/>
      <c r="P88" s="30"/>
      <c r="Q88" s="30"/>
      <c r="R88" s="9"/>
      <c r="S88" s="7"/>
    </row>
    <row r="89" spans="1:19" x14ac:dyDescent="0.25">
      <c r="A89" s="31"/>
      <c r="B89" s="33" t="s">
        <v>144</v>
      </c>
      <c r="C89" s="31" t="str">
        <f>'[1]Additional sites used'!C24</f>
        <v>46° 31' N</v>
      </c>
      <c r="D89" s="31" t="str">
        <f>'[1]Additional sites used'!D24</f>
        <v>14° 33' E</v>
      </c>
      <c r="E89" s="31">
        <v>1090</v>
      </c>
      <c r="F89" s="31" t="s">
        <v>27</v>
      </c>
      <c r="G89" s="31">
        <v>53</v>
      </c>
      <c r="H89" s="31">
        <f>'[1]Additional sites used'!E24</f>
        <v>6.8</v>
      </c>
      <c r="I89" s="31">
        <f>'[1]Additional sites used'!F24</f>
        <v>1350</v>
      </c>
      <c r="J89" s="28">
        <v>723</v>
      </c>
      <c r="K89" s="28">
        <v>7049</v>
      </c>
      <c r="L89" s="28">
        <v>25</v>
      </c>
      <c r="M89" s="32">
        <v>1.69</v>
      </c>
      <c r="N89" s="26">
        <f>'[1]Additional sites used'!I24</f>
        <v>-10.412304866850279</v>
      </c>
      <c r="O89" s="30">
        <f>'[1]Additional sites used'!J24</f>
        <v>-9.2853285328532813</v>
      </c>
      <c r="P89" s="30">
        <f>'[1]Additional sites used'!K24</f>
        <v>-10.412304866850279</v>
      </c>
      <c r="Q89" s="30">
        <f>'[1]Additional sites used'!L24</f>
        <v>1.126976333996998</v>
      </c>
      <c r="R89" s="8"/>
      <c r="S89" s="7"/>
    </row>
    <row r="90" spans="1:19" x14ac:dyDescent="0.25">
      <c r="A90" s="31"/>
      <c r="B90" s="33"/>
      <c r="C90" s="31"/>
      <c r="D90" s="31"/>
      <c r="E90" s="31"/>
      <c r="F90" s="31"/>
      <c r="G90" s="31"/>
      <c r="H90" s="31"/>
      <c r="I90" s="31"/>
      <c r="J90" s="28"/>
      <c r="K90" s="28"/>
      <c r="L90" s="28"/>
      <c r="M90" s="32"/>
      <c r="N90" s="26">
        <f>'[1]Additional sites used'!I25</f>
        <v>-9.2853285328532813</v>
      </c>
      <c r="O90" s="30"/>
      <c r="P90" s="30"/>
      <c r="Q90" s="30"/>
      <c r="R90" s="8"/>
      <c r="S90" s="7"/>
    </row>
    <row r="91" spans="1:19" x14ac:dyDescent="0.25">
      <c r="A91" s="31"/>
      <c r="B91" s="33"/>
      <c r="C91" s="31"/>
      <c r="D91" s="31"/>
      <c r="E91" s="31"/>
      <c r="F91" s="31"/>
      <c r="G91" s="31"/>
      <c r="H91" s="31"/>
      <c r="I91" s="31"/>
      <c r="J91" s="28"/>
      <c r="K91" s="28"/>
      <c r="L91" s="28"/>
      <c r="M91" s="32"/>
      <c r="N91" s="26">
        <f>'[1]Additional sites used'!I26</f>
        <v>-10.386034255599428</v>
      </c>
      <c r="O91" s="30"/>
      <c r="P91" s="30"/>
      <c r="Q91" s="30"/>
      <c r="R91" s="8"/>
      <c r="S91" s="7"/>
    </row>
    <row r="92" spans="1:19" x14ac:dyDescent="0.25">
      <c r="A92" s="31"/>
      <c r="B92" s="33" t="s">
        <v>145</v>
      </c>
      <c r="C92" s="31" t="str">
        <f>'[1]Additional sites used'!C33</f>
        <v>48° 29' N</v>
      </c>
      <c r="D92" s="31" t="str">
        <f>'[1]Additional sites used'!D33</f>
        <v>20° 31' E</v>
      </c>
      <c r="E92" s="31">
        <v>338</v>
      </c>
      <c r="F92" s="31" t="s">
        <v>77</v>
      </c>
      <c r="G92" s="31"/>
      <c r="H92" s="31">
        <f>'[1]Additional sites used'!E33</f>
        <v>8.3000000000000007</v>
      </c>
      <c r="I92" s="31">
        <f>'[1]Additional sites used'!F33</f>
        <v>665</v>
      </c>
      <c r="J92" s="28">
        <v>845</v>
      </c>
      <c r="K92" s="28">
        <v>7692</v>
      </c>
      <c r="L92" s="28">
        <v>38</v>
      </c>
      <c r="M92" s="32">
        <v>0.72</v>
      </c>
      <c r="N92" s="26">
        <f>'[1]Additional sites used'!I33</f>
        <v>-9.2945295300086084</v>
      </c>
      <c r="O92" s="30">
        <f>'[1]Additional sites used'!J33</f>
        <v>-9.191527604947721</v>
      </c>
      <c r="P92" s="30">
        <f>'[1]Additional sites used'!K33</f>
        <v>-9.4927060400114822</v>
      </c>
      <c r="Q92" s="30">
        <f>'[1]Additional sites used'!L33</f>
        <v>0.30117843506376119</v>
      </c>
      <c r="R92" s="8"/>
      <c r="S92" s="7"/>
    </row>
    <row r="93" spans="1:19" x14ac:dyDescent="0.25">
      <c r="A93" s="31"/>
      <c r="B93" s="33"/>
      <c r="C93" s="31"/>
      <c r="D93" s="31"/>
      <c r="E93" s="31"/>
      <c r="F93" s="31"/>
      <c r="G93" s="31"/>
      <c r="H93" s="31"/>
      <c r="I93" s="31"/>
      <c r="J93" s="28"/>
      <c r="K93" s="28"/>
      <c r="L93" s="28"/>
      <c r="M93" s="32"/>
      <c r="N93" s="26">
        <f>'[1]Additional sites used'!I34</f>
        <v>-9.191527604947721</v>
      </c>
      <c r="O93" s="30"/>
      <c r="P93" s="30"/>
      <c r="Q93" s="30"/>
      <c r="R93" s="8"/>
      <c r="S93" s="7"/>
    </row>
    <row r="94" spans="1:19" x14ac:dyDescent="0.25">
      <c r="A94" s="31"/>
      <c r="B94" s="33"/>
      <c r="C94" s="31"/>
      <c r="D94" s="31"/>
      <c r="E94" s="31"/>
      <c r="F94" s="31"/>
      <c r="G94" s="31"/>
      <c r="H94" s="31"/>
      <c r="I94" s="31"/>
      <c r="J94" s="28"/>
      <c r="K94" s="28"/>
      <c r="L94" s="28"/>
      <c r="M94" s="32"/>
      <c r="N94" s="26">
        <f>'[1]Additional sites used'!I35</f>
        <v>-9.3782138412941478</v>
      </c>
      <c r="O94" s="30"/>
      <c r="P94" s="30"/>
      <c r="Q94" s="30"/>
      <c r="R94" s="8"/>
      <c r="S94" s="7"/>
    </row>
    <row r="95" spans="1:19" x14ac:dyDescent="0.25">
      <c r="A95" s="31"/>
      <c r="B95" s="33"/>
      <c r="C95" s="31"/>
      <c r="D95" s="31"/>
      <c r="E95" s="31"/>
      <c r="F95" s="31"/>
      <c r="G95" s="31"/>
      <c r="H95" s="31"/>
      <c r="I95" s="31"/>
      <c r="J95" s="28"/>
      <c r="K95" s="28"/>
      <c r="L95" s="28"/>
      <c r="M95" s="32"/>
      <c r="N95" s="26">
        <f>'[1]Additional sites used'!I36</f>
        <v>-9.3629929644874075</v>
      </c>
      <c r="O95" s="30"/>
      <c r="P95" s="30"/>
      <c r="Q95" s="30"/>
      <c r="R95" s="8"/>
      <c r="S95" s="7"/>
    </row>
    <row r="96" spans="1:19" x14ac:dyDescent="0.25">
      <c r="A96" s="31"/>
      <c r="B96" s="33"/>
      <c r="C96" s="31"/>
      <c r="D96" s="31"/>
      <c r="E96" s="31"/>
      <c r="F96" s="31"/>
      <c r="G96" s="31"/>
      <c r="H96" s="31"/>
      <c r="I96" s="31"/>
      <c r="J96" s="28"/>
      <c r="K96" s="28"/>
      <c r="L96" s="28"/>
      <c r="M96" s="32"/>
      <c r="N96" s="26">
        <f>'[1]Additional sites used'!I37</f>
        <v>-9.4927060400114822</v>
      </c>
      <c r="O96" s="30"/>
      <c r="P96" s="30"/>
      <c r="Q96" s="30"/>
      <c r="R96" s="8"/>
      <c r="S96" s="7"/>
    </row>
    <row r="97" spans="1:19" x14ac:dyDescent="0.25">
      <c r="A97" s="31"/>
      <c r="B97" s="33" t="s">
        <v>146</v>
      </c>
      <c r="C97" s="31" t="str">
        <f>'[1]Additional sites used'!C38</f>
        <v>45° 10' N</v>
      </c>
      <c r="D97" s="31" t="str">
        <f>'[1]Additional sites used'!D38</f>
        <v>22° 36.6' E</v>
      </c>
      <c r="E97" s="31">
        <v>1080</v>
      </c>
      <c r="F97" s="31" t="s">
        <v>21</v>
      </c>
      <c r="G97" s="31">
        <v>145</v>
      </c>
      <c r="H97" s="31">
        <f>'[1]Additional sites used'!E38</f>
        <v>14.1</v>
      </c>
      <c r="I97" s="31">
        <v>980</v>
      </c>
      <c r="J97" s="28">
        <v>662</v>
      </c>
      <c r="K97" s="28">
        <v>6726</v>
      </c>
      <c r="L97" s="28">
        <v>36</v>
      </c>
      <c r="M97" s="32">
        <v>1.48</v>
      </c>
      <c r="N97" s="26">
        <f>'[1]Additional sites used'!I38</f>
        <v>-10.674387081006374</v>
      </c>
      <c r="O97" s="30">
        <f>'[1]Additional sites used'!J38</f>
        <v>-10.670303680353125</v>
      </c>
      <c r="P97" s="30">
        <f>'[1]Additional sites used'!K38</f>
        <v>-10.729670615128875</v>
      </c>
      <c r="Q97" s="30">
        <f>'[1]Additional sites used'!L38</f>
        <v>5.9366934775749058E-2</v>
      </c>
      <c r="R97" s="8"/>
      <c r="S97" s="7"/>
    </row>
    <row r="98" spans="1:19" x14ac:dyDescent="0.25">
      <c r="A98" s="31"/>
      <c r="B98" s="33"/>
      <c r="C98" s="31"/>
      <c r="D98" s="31"/>
      <c r="E98" s="31"/>
      <c r="F98" s="31"/>
      <c r="G98" s="31"/>
      <c r="H98" s="31"/>
      <c r="I98" s="31"/>
      <c r="J98" s="28"/>
      <c r="K98" s="28"/>
      <c r="L98" s="28"/>
      <c r="M98" s="32"/>
      <c r="N98" s="26">
        <f>'[1]Additional sites used'!I39</f>
        <v>-10.670303680353125</v>
      </c>
      <c r="O98" s="30"/>
      <c r="P98" s="30"/>
      <c r="Q98" s="30"/>
      <c r="R98" s="8"/>
      <c r="S98" s="7"/>
    </row>
    <row r="99" spans="1:19" x14ac:dyDescent="0.25">
      <c r="A99" s="31"/>
      <c r="B99" s="33"/>
      <c r="C99" s="31"/>
      <c r="D99" s="31"/>
      <c r="E99" s="31"/>
      <c r="F99" s="31"/>
      <c r="G99" s="31"/>
      <c r="H99" s="31"/>
      <c r="I99" s="31"/>
      <c r="J99" s="28"/>
      <c r="K99" s="28"/>
      <c r="L99" s="28"/>
      <c r="M99" s="32"/>
      <c r="N99" s="26">
        <f>'[1]Additional sites used'!I40</f>
        <v>-10.729670615128875</v>
      </c>
      <c r="O99" s="30"/>
      <c r="P99" s="30"/>
      <c r="Q99" s="30"/>
      <c r="R99" s="8"/>
      <c r="S99" s="7"/>
    </row>
    <row r="100" spans="1:19" x14ac:dyDescent="0.25">
      <c r="A100" s="31"/>
      <c r="B100" s="33" t="s">
        <v>147</v>
      </c>
      <c r="C100" s="31" t="str">
        <f>'[1]Additional sites used'!C27</f>
        <v>47° 15' N</v>
      </c>
      <c r="D100" s="31" t="str">
        <f>'[1]Additional sites used'!D27</f>
        <v>15° 33' E</v>
      </c>
      <c r="E100" s="31">
        <v>900</v>
      </c>
      <c r="F100" s="31" t="s">
        <v>27</v>
      </c>
      <c r="G100" s="31"/>
      <c r="H100" s="31">
        <f>'[1]Additional sites used'!E27</f>
        <v>8</v>
      </c>
      <c r="I100" s="31">
        <f>'[1]Additional sites used'!F27</f>
        <v>1008</v>
      </c>
      <c r="J100" s="28">
        <v>732</v>
      </c>
      <c r="K100" s="28">
        <v>7056</v>
      </c>
      <c r="L100" s="28">
        <v>35</v>
      </c>
      <c r="M100" s="32">
        <v>1.35</v>
      </c>
      <c r="N100" s="26">
        <f>'[1]Additional sites used'!I27</f>
        <v>-9.3157562387886408</v>
      </c>
      <c r="O100" s="30">
        <f>'[1]Additional sites used'!J27</f>
        <v>-9.0599250936329536</v>
      </c>
      <c r="P100" s="30">
        <f>'[1]Additional sites used'!K27</f>
        <v>-9.3157562387886408</v>
      </c>
      <c r="Q100" s="30">
        <f>'[1]Additional sites used'!L27</f>
        <v>0.25583114515568717</v>
      </c>
      <c r="R100" s="8"/>
      <c r="S100" s="7"/>
    </row>
    <row r="101" spans="1:19" x14ac:dyDescent="0.25">
      <c r="A101" s="31"/>
      <c r="B101" s="33"/>
      <c r="C101" s="31"/>
      <c r="D101" s="31"/>
      <c r="E101" s="31"/>
      <c r="F101" s="31"/>
      <c r="G101" s="31"/>
      <c r="H101" s="31"/>
      <c r="I101" s="31"/>
      <c r="J101" s="28"/>
      <c r="K101" s="28"/>
      <c r="L101" s="28"/>
      <c r="M101" s="32"/>
      <c r="N101" s="26">
        <f>'[1]Additional sites used'!I28</f>
        <v>-9.2487766434525653</v>
      </c>
      <c r="O101" s="30"/>
      <c r="P101" s="30"/>
      <c r="Q101" s="30"/>
      <c r="R101" s="8"/>
      <c r="S101" s="7"/>
    </row>
    <row r="102" spans="1:19" x14ac:dyDescent="0.25">
      <c r="A102" s="31"/>
      <c r="B102" s="33"/>
      <c r="C102" s="31"/>
      <c r="D102" s="31"/>
      <c r="E102" s="31"/>
      <c r="F102" s="31"/>
      <c r="G102" s="31"/>
      <c r="H102" s="31"/>
      <c r="I102" s="31"/>
      <c r="J102" s="28"/>
      <c r="K102" s="28"/>
      <c r="L102" s="28"/>
      <c r="M102" s="32"/>
      <c r="N102" s="26">
        <f>'[1]Additional sites used'!I29</f>
        <v>-9.2178629840666826</v>
      </c>
      <c r="O102" s="30"/>
      <c r="P102" s="30"/>
      <c r="Q102" s="30"/>
      <c r="R102" s="8"/>
      <c r="S102" s="7"/>
    </row>
    <row r="103" spans="1:19" x14ac:dyDescent="0.25">
      <c r="A103" s="31"/>
      <c r="B103" s="33"/>
      <c r="C103" s="31"/>
      <c r="D103" s="31"/>
      <c r="E103" s="31"/>
      <c r="F103" s="31"/>
      <c r="G103" s="31"/>
      <c r="H103" s="31"/>
      <c r="I103" s="31"/>
      <c r="J103" s="28"/>
      <c r="K103" s="28"/>
      <c r="L103" s="28"/>
      <c r="M103" s="32"/>
      <c r="N103" s="26">
        <f>'[1]Additional sites used'!I30</f>
        <v>-9.2808988764044908</v>
      </c>
      <c r="O103" s="30"/>
      <c r="P103" s="30"/>
      <c r="Q103" s="30"/>
      <c r="R103" s="8"/>
      <c r="S103" s="7"/>
    </row>
    <row r="104" spans="1:19" x14ac:dyDescent="0.25">
      <c r="A104" s="31"/>
      <c r="B104" s="33"/>
      <c r="C104" s="31"/>
      <c r="D104" s="31"/>
      <c r="E104" s="31"/>
      <c r="F104" s="31"/>
      <c r="G104" s="31"/>
      <c r="H104" s="31"/>
      <c r="I104" s="31"/>
      <c r="J104" s="28"/>
      <c r="K104" s="28"/>
      <c r="L104" s="28"/>
      <c r="M104" s="32"/>
      <c r="N104" s="26">
        <f>'[1]Additional sites used'!I31</f>
        <v>-9.0955056179775227</v>
      </c>
      <c r="O104" s="30"/>
      <c r="P104" s="30"/>
      <c r="Q104" s="30"/>
      <c r="R104" s="8"/>
      <c r="S104" s="7"/>
    </row>
    <row r="105" spans="1:19" x14ac:dyDescent="0.25">
      <c r="A105" s="31"/>
      <c r="B105" s="33"/>
      <c r="C105" s="31"/>
      <c r="D105" s="31"/>
      <c r="E105" s="31"/>
      <c r="F105" s="31"/>
      <c r="G105" s="31"/>
      <c r="H105" s="31"/>
      <c r="I105" s="31"/>
      <c r="J105" s="28"/>
      <c r="K105" s="28"/>
      <c r="L105" s="28"/>
      <c r="M105" s="32"/>
      <c r="N105" s="26">
        <f>'[1]Additional sites used'!I32</f>
        <v>-9.0599250936329536</v>
      </c>
      <c r="O105" s="30"/>
      <c r="P105" s="30"/>
      <c r="Q105" s="30"/>
      <c r="R105" s="8"/>
      <c r="S105" s="7"/>
    </row>
    <row r="106" spans="1:19" x14ac:dyDescent="0.25">
      <c r="A106" s="31"/>
      <c r="B106" s="33" t="s">
        <v>148</v>
      </c>
      <c r="C106" s="31" t="s">
        <v>91</v>
      </c>
      <c r="D106" s="31" t="s">
        <v>92</v>
      </c>
      <c r="E106" s="31">
        <v>80</v>
      </c>
      <c r="F106" s="31" t="s">
        <v>77</v>
      </c>
      <c r="G106" s="31">
        <v>23</v>
      </c>
      <c r="H106" s="30">
        <v>11.3</v>
      </c>
      <c r="I106" s="36">
        <v>1449</v>
      </c>
      <c r="J106" s="28">
        <v>624</v>
      </c>
      <c r="K106" s="28">
        <v>3409</v>
      </c>
      <c r="L106" s="28">
        <v>28</v>
      </c>
      <c r="M106" s="32">
        <v>2</v>
      </c>
      <c r="N106" s="26">
        <v>-5.6</v>
      </c>
      <c r="O106" s="30">
        <f>MAX(N106:N108)</f>
        <v>-5.3</v>
      </c>
      <c r="P106" s="30">
        <f>MIN(N106:N108)</f>
        <v>-5.6</v>
      </c>
      <c r="Q106" s="30">
        <f>O106-P106</f>
        <v>0.29999999999999982</v>
      </c>
      <c r="R106" s="9"/>
      <c r="S106" s="7"/>
    </row>
    <row r="107" spans="1:19" x14ac:dyDescent="0.25">
      <c r="A107" s="31"/>
      <c r="B107" s="33"/>
      <c r="C107" s="31"/>
      <c r="D107" s="31"/>
      <c r="E107" s="31"/>
      <c r="F107" s="31"/>
      <c r="G107" s="31"/>
      <c r="H107" s="30"/>
      <c r="I107" s="36"/>
      <c r="J107" s="28"/>
      <c r="K107" s="28"/>
      <c r="L107" s="28"/>
      <c r="M107" s="32"/>
      <c r="N107" s="26">
        <v>-5.3</v>
      </c>
      <c r="O107" s="30"/>
      <c r="P107" s="30"/>
      <c r="Q107" s="30"/>
      <c r="R107" s="9"/>
      <c r="S107" s="7"/>
    </row>
    <row r="108" spans="1:19" x14ac:dyDescent="0.25">
      <c r="A108" s="31"/>
      <c r="B108" s="33"/>
      <c r="C108" s="31"/>
      <c r="D108" s="31"/>
      <c r="E108" s="31"/>
      <c r="F108" s="31"/>
      <c r="G108" s="31"/>
      <c r="H108" s="30"/>
      <c r="I108" s="36"/>
      <c r="J108" s="28"/>
      <c r="K108" s="28"/>
      <c r="L108" s="28"/>
      <c r="M108" s="32"/>
      <c r="N108" s="26">
        <v>-5.5</v>
      </c>
      <c r="O108" s="30"/>
      <c r="P108" s="30"/>
      <c r="Q108" s="30"/>
      <c r="R108" s="9"/>
      <c r="S108" s="7"/>
    </row>
    <row r="109" spans="1:19" x14ac:dyDescent="0.25">
      <c r="A109" s="31"/>
      <c r="B109" s="33" t="s">
        <v>149</v>
      </c>
      <c r="C109" s="31" t="s">
        <v>93</v>
      </c>
      <c r="D109" s="31" t="s">
        <v>94</v>
      </c>
      <c r="E109" s="31">
        <v>794</v>
      </c>
      <c r="F109" s="31" t="s">
        <v>77</v>
      </c>
      <c r="G109" s="31"/>
      <c r="H109" s="30">
        <v>13.8</v>
      </c>
      <c r="I109" s="28">
        <v>905</v>
      </c>
      <c r="J109" s="28">
        <v>907</v>
      </c>
      <c r="K109" s="28">
        <v>5529</v>
      </c>
      <c r="L109" s="28">
        <v>16</v>
      </c>
      <c r="M109" s="32">
        <v>0.81</v>
      </c>
      <c r="N109" s="26">
        <v>-9.07</v>
      </c>
      <c r="O109" s="30">
        <f>MAX(N109:N113)</f>
        <v>-7.91</v>
      </c>
      <c r="P109" s="30">
        <f>MIN(N109:N113)</f>
        <v>-9.07</v>
      </c>
      <c r="Q109" s="30">
        <f>O109-P109</f>
        <v>1.1600000000000001</v>
      </c>
      <c r="R109" s="9"/>
      <c r="S109" s="7"/>
    </row>
    <row r="110" spans="1:19" x14ac:dyDescent="0.25">
      <c r="A110" s="31"/>
      <c r="B110" s="33"/>
      <c r="C110" s="31"/>
      <c r="D110" s="31"/>
      <c r="E110" s="31"/>
      <c r="F110" s="31"/>
      <c r="G110" s="31"/>
      <c r="H110" s="30"/>
      <c r="I110" s="28"/>
      <c r="J110" s="28"/>
      <c r="K110" s="28"/>
      <c r="L110" s="28"/>
      <c r="M110" s="32"/>
      <c r="N110" s="26">
        <v>-8.69</v>
      </c>
      <c r="O110" s="30"/>
      <c r="P110" s="30"/>
      <c r="Q110" s="30"/>
      <c r="R110" s="9"/>
      <c r="S110" s="7"/>
    </row>
    <row r="111" spans="1:19" x14ac:dyDescent="0.25">
      <c r="A111" s="31"/>
      <c r="B111" s="33"/>
      <c r="C111" s="31"/>
      <c r="D111" s="31"/>
      <c r="E111" s="31"/>
      <c r="F111" s="31"/>
      <c r="G111" s="31"/>
      <c r="H111" s="30"/>
      <c r="I111" s="28"/>
      <c r="J111" s="28"/>
      <c r="K111" s="28"/>
      <c r="L111" s="28"/>
      <c r="M111" s="32"/>
      <c r="N111" s="26">
        <v>-8.6300000000000008</v>
      </c>
      <c r="O111" s="30"/>
      <c r="P111" s="30"/>
      <c r="Q111" s="30"/>
      <c r="R111" s="9"/>
      <c r="S111" s="7"/>
    </row>
    <row r="112" spans="1:19" x14ac:dyDescent="0.25">
      <c r="A112" s="31"/>
      <c r="B112" s="33"/>
      <c r="C112" s="31"/>
      <c r="D112" s="31"/>
      <c r="E112" s="31"/>
      <c r="F112" s="31"/>
      <c r="G112" s="31"/>
      <c r="H112" s="30"/>
      <c r="I112" s="28"/>
      <c r="J112" s="28"/>
      <c r="K112" s="28"/>
      <c r="L112" s="28"/>
      <c r="M112" s="32"/>
      <c r="N112" s="26">
        <v>-8.11</v>
      </c>
      <c r="O112" s="30"/>
      <c r="P112" s="30"/>
      <c r="Q112" s="30"/>
      <c r="R112" s="9"/>
      <c r="S112" s="7"/>
    </row>
    <row r="113" spans="1:19" x14ac:dyDescent="0.25">
      <c r="A113" s="31"/>
      <c r="B113" s="33"/>
      <c r="C113" s="31"/>
      <c r="D113" s="31"/>
      <c r="E113" s="31"/>
      <c r="F113" s="31"/>
      <c r="G113" s="31"/>
      <c r="H113" s="30"/>
      <c r="I113" s="28"/>
      <c r="J113" s="28"/>
      <c r="K113" s="28"/>
      <c r="L113" s="28"/>
      <c r="M113" s="32"/>
      <c r="N113" s="26">
        <v>-7.91</v>
      </c>
      <c r="O113" s="30"/>
      <c r="P113" s="30"/>
      <c r="Q113" s="30"/>
      <c r="R113" s="9"/>
      <c r="S113" s="7"/>
    </row>
    <row r="114" spans="1:19" x14ac:dyDescent="0.25">
      <c r="A114" s="31"/>
      <c r="B114" s="33" t="s">
        <v>150</v>
      </c>
      <c r="C114" s="31" t="s">
        <v>95</v>
      </c>
      <c r="D114" s="31" t="s">
        <v>96</v>
      </c>
      <c r="E114" s="31">
        <v>1050</v>
      </c>
      <c r="F114" s="31" t="s">
        <v>27</v>
      </c>
      <c r="G114" s="31">
        <v>20</v>
      </c>
      <c r="H114" s="30">
        <v>13.2</v>
      </c>
      <c r="I114" s="28">
        <v>434</v>
      </c>
      <c r="J114" s="28">
        <v>893</v>
      </c>
      <c r="K114" s="28">
        <v>5930</v>
      </c>
      <c r="L114" s="28">
        <v>29</v>
      </c>
      <c r="M114" s="32">
        <v>0.6</v>
      </c>
      <c r="N114" s="26">
        <v>-9.32</v>
      </c>
      <c r="O114" s="30">
        <f>MAX(N114:N116)</f>
        <v>-9.19</v>
      </c>
      <c r="P114" s="30">
        <f>MIN(N114:N116)</f>
        <v>-9.51</v>
      </c>
      <c r="Q114" s="30">
        <f>O114-P114</f>
        <v>0.32000000000000028</v>
      </c>
      <c r="R114" s="9"/>
      <c r="S114" s="7"/>
    </row>
    <row r="115" spans="1:19" x14ac:dyDescent="0.25">
      <c r="A115" s="31"/>
      <c r="B115" s="33"/>
      <c r="C115" s="31"/>
      <c r="D115" s="31"/>
      <c r="E115" s="31"/>
      <c r="F115" s="31"/>
      <c r="G115" s="31"/>
      <c r="H115" s="30"/>
      <c r="I115" s="28"/>
      <c r="J115" s="28"/>
      <c r="K115" s="28"/>
      <c r="L115" s="28"/>
      <c r="M115" s="32"/>
      <c r="N115" s="26">
        <v>-9.19</v>
      </c>
      <c r="O115" s="30"/>
      <c r="P115" s="30"/>
      <c r="Q115" s="30"/>
      <c r="R115" s="9"/>
      <c r="S115" s="7"/>
    </row>
    <row r="116" spans="1:19" x14ac:dyDescent="0.25">
      <c r="A116" s="31"/>
      <c r="B116" s="33"/>
      <c r="C116" s="31"/>
      <c r="D116" s="31"/>
      <c r="E116" s="31"/>
      <c r="F116" s="31"/>
      <c r="G116" s="31"/>
      <c r="H116" s="30"/>
      <c r="I116" s="28"/>
      <c r="J116" s="28"/>
      <c r="K116" s="28"/>
      <c r="L116" s="28"/>
      <c r="M116" s="32"/>
      <c r="N116" s="26">
        <v>-9.51</v>
      </c>
      <c r="O116" s="30"/>
      <c r="P116" s="30"/>
      <c r="Q116" s="30"/>
      <c r="R116" s="9"/>
      <c r="S116" s="7"/>
    </row>
    <row r="117" spans="1:19" x14ac:dyDescent="0.25">
      <c r="A117" s="31"/>
      <c r="B117" s="33" t="s">
        <v>97</v>
      </c>
      <c r="C117" s="31" t="s">
        <v>98</v>
      </c>
      <c r="D117" s="31" t="s">
        <v>99</v>
      </c>
      <c r="E117" s="31">
        <v>152</v>
      </c>
      <c r="F117" s="31" t="s">
        <v>77</v>
      </c>
      <c r="G117" s="31"/>
      <c r="H117" s="30">
        <v>13.6</v>
      </c>
      <c r="I117" s="28">
        <v>984</v>
      </c>
      <c r="J117" s="28">
        <v>985</v>
      </c>
      <c r="K117" s="28">
        <v>5518</v>
      </c>
      <c r="L117" s="28">
        <v>13</v>
      </c>
      <c r="M117" s="32">
        <v>0.87</v>
      </c>
      <c r="N117" s="26">
        <v>-6.16</v>
      </c>
      <c r="O117" s="30">
        <f>MAX(N117:N120)</f>
        <v>-6.03</v>
      </c>
      <c r="P117" s="30">
        <f>MIN(N117:N120)</f>
        <v>-6.16</v>
      </c>
      <c r="Q117" s="30">
        <f>O117-P117</f>
        <v>0.12999999999999989</v>
      </c>
      <c r="R117" s="9"/>
      <c r="S117" s="7"/>
    </row>
    <row r="118" spans="1:19" x14ac:dyDescent="0.25">
      <c r="A118" s="31"/>
      <c r="B118" s="33"/>
      <c r="C118" s="31"/>
      <c r="D118" s="31"/>
      <c r="E118" s="31"/>
      <c r="F118" s="31"/>
      <c r="G118" s="31"/>
      <c r="H118" s="30"/>
      <c r="I118" s="28"/>
      <c r="J118" s="28"/>
      <c r="K118" s="28"/>
      <c r="L118" s="28"/>
      <c r="M118" s="32"/>
      <c r="N118" s="26">
        <v>-6.11</v>
      </c>
      <c r="O118" s="30"/>
      <c r="P118" s="30"/>
      <c r="Q118" s="30"/>
      <c r="R118" s="9"/>
      <c r="S118" s="7"/>
    </row>
    <row r="119" spans="1:19" x14ac:dyDescent="0.25">
      <c r="A119" s="31"/>
      <c r="B119" s="33"/>
      <c r="C119" s="31"/>
      <c r="D119" s="31"/>
      <c r="E119" s="31"/>
      <c r="F119" s="31"/>
      <c r="G119" s="31"/>
      <c r="H119" s="30"/>
      <c r="I119" s="28"/>
      <c r="J119" s="28"/>
      <c r="K119" s="28"/>
      <c r="L119" s="28"/>
      <c r="M119" s="32"/>
      <c r="N119" s="26">
        <v>-6.07</v>
      </c>
      <c r="O119" s="30"/>
      <c r="P119" s="30"/>
      <c r="Q119" s="30"/>
      <c r="R119" s="9"/>
      <c r="S119" s="7"/>
    </row>
    <row r="120" spans="1:19" x14ac:dyDescent="0.25">
      <c r="A120" s="31"/>
      <c r="B120" s="33"/>
      <c r="C120" s="31"/>
      <c r="D120" s="31"/>
      <c r="E120" s="31"/>
      <c r="F120" s="31"/>
      <c r="G120" s="31"/>
      <c r="H120" s="30"/>
      <c r="I120" s="28"/>
      <c r="J120" s="28"/>
      <c r="K120" s="28"/>
      <c r="L120" s="28"/>
      <c r="M120" s="32"/>
      <c r="N120" s="26">
        <v>-6.03</v>
      </c>
      <c r="O120" s="30"/>
      <c r="P120" s="30"/>
      <c r="Q120" s="30"/>
      <c r="R120" s="9"/>
      <c r="S120" s="7"/>
    </row>
    <row r="121" spans="1:19" x14ac:dyDescent="0.25">
      <c r="A121" s="31"/>
      <c r="B121" s="33" t="s">
        <v>100</v>
      </c>
      <c r="C121" s="31" t="s">
        <v>101</v>
      </c>
      <c r="D121" s="31" t="s">
        <v>102</v>
      </c>
      <c r="E121" s="31">
        <v>175</v>
      </c>
      <c r="F121" s="31" t="s">
        <v>27</v>
      </c>
      <c r="G121" s="31">
        <v>27.6</v>
      </c>
      <c r="H121" s="30">
        <v>12.4</v>
      </c>
      <c r="I121" s="36">
        <v>1005</v>
      </c>
      <c r="J121" s="28">
        <v>963</v>
      </c>
      <c r="K121" s="28">
        <v>5417</v>
      </c>
      <c r="L121" s="28">
        <v>14</v>
      </c>
      <c r="M121" s="32">
        <v>0.96</v>
      </c>
      <c r="N121" s="26">
        <v>-6.38</v>
      </c>
      <c r="O121" s="30">
        <f>MAX(N121:N125)</f>
        <v>-4.9998837037193615</v>
      </c>
      <c r="P121" s="30">
        <f>MIN(N121:N125)</f>
        <v>-6.39</v>
      </c>
      <c r="Q121" s="30">
        <f>O121-P121</f>
        <v>1.3901162962806382</v>
      </c>
      <c r="R121" s="9"/>
      <c r="S121" s="7"/>
    </row>
    <row r="122" spans="1:19" x14ac:dyDescent="0.25">
      <c r="A122" s="31"/>
      <c r="B122" s="33"/>
      <c r="C122" s="31"/>
      <c r="D122" s="31"/>
      <c r="E122" s="31"/>
      <c r="F122" s="31"/>
      <c r="G122" s="31"/>
      <c r="H122" s="30"/>
      <c r="I122" s="36"/>
      <c r="J122" s="28"/>
      <c r="K122" s="28"/>
      <c r="L122" s="28"/>
      <c r="M122" s="32"/>
      <c r="N122" s="26">
        <v>-6.39</v>
      </c>
      <c r="O122" s="30"/>
      <c r="P122" s="30"/>
      <c r="Q122" s="30"/>
      <c r="R122" s="9"/>
      <c r="S122" s="7"/>
    </row>
    <row r="123" spans="1:19" x14ac:dyDescent="0.25">
      <c r="A123" s="31"/>
      <c r="B123" s="33"/>
      <c r="C123" s="31"/>
      <c r="D123" s="31"/>
      <c r="E123" s="31"/>
      <c r="F123" s="31"/>
      <c r="G123" s="31"/>
      <c r="H123" s="30"/>
      <c r="I123" s="36"/>
      <c r="J123" s="28"/>
      <c r="K123" s="28"/>
      <c r="L123" s="28"/>
      <c r="M123" s="32"/>
      <c r="N123" s="26">
        <v>-6.17</v>
      </c>
      <c r="O123" s="30"/>
      <c r="P123" s="30"/>
      <c r="Q123" s="30"/>
      <c r="R123" s="9"/>
      <c r="S123" s="7"/>
    </row>
    <row r="124" spans="1:19" x14ac:dyDescent="0.25">
      <c r="A124" s="31"/>
      <c r="B124" s="33"/>
      <c r="C124" s="31"/>
      <c r="D124" s="31"/>
      <c r="E124" s="31"/>
      <c r="F124" s="31"/>
      <c r="G124" s="31"/>
      <c r="H124" s="30"/>
      <c r="I124" s="36"/>
      <c r="J124" s="28"/>
      <c r="K124" s="28"/>
      <c r="L124" s="28"/>
      <c r="M124" s="32"/>
      <c r="N124" s="26">
        <v>-6.17</v>
      </c>
      <c r="O124" s="30"/>
      <c r="P124" s="30"/>
      <c r="Q124" s="30"/>
      <c r="R124" s="9"/>
      <c r="S124" s="7"/>
    </row>
    <row r="125" spans="1:19" x14ac:dyDescent="0.25">
      <c r="A125" s="35" t="s">
        <v>103</v>
      </c>
      <c r="B125" s="33" t="s">
        <v>151</v>
      </c>
      <c r="C125" s="31" t="str">
        <f>'[1]Additional sites used'!C43</f>
        <v>36° 09' N</v>
      </c>
      <c r="D125" s="31" t="str">
        <f>'[1]Additional sites used'!D43</f>
        <v>5° 21' W</v>
      </c>
      <c r="E125" s="31"/>
      <c r="F125" s="31" t="s">
        <v>77</v>
      </c>
      <c r="G125" s="31">
        <v>80</v>
      </c>
      <c r="H125" s="31">
        <f>'[1]Additional sites used'!E43</f>
        <v>18.3</v>
      </c>
      <c r="I125" s="31">
        <f>'[1]Additional sites used'!F43</f>
        <v>767</v>
      </c>
      <c r="J125" s="31">
        <v>1068</v>
      </c>
      <c r="K125" s="31">
        <v>3805</v>
      </c>
      <c r="L125" s="31">
        <v>78</v>
      </c>
      <c r="M125" s="32">
        <v>0.7</v>
      </c>
      <c r="N125" s="26">
        <f>'[1]Additional sites used'!I43</f>
        <v>-4.9998837037193615</v>
      </c>
      <c r="O125" s="30">
        <f>'[1]Additional sites used'!J43</f>
        <v>-4.2607679783477446</v>
      </c>
      <c r="P125" s="30">
        <f>'[1]Additional sites used'!K43</f>
        <v>-4.9998837037193615</v>
      </c>
      <c r="Q125" s="30">
        <f>'[1]Additional sites used'!L43</f>
        <v>0.73911572537161696</v>
      </c>
      <c r="R125" s="8"/>
      <c r="S125" s="7"/>
    </row>
    <row r="126" spans="1:19" x14ac:dyDescent="0.25">
      <c r="A126" s="35"/>
      <c r="B126" s="33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2"/>
      <c r="N126" s="26">
        <f>'[1]Additional sites used'!I44</f>
        <v>-4.2607679783477446</v>
      </c>
      <c r="O126" s="30"/>
      <c r="P126" s="30"/>
      <c r="Q126" s="30"/>
      <c r="R126" s="8"/>
      <c r="S126" s="7"/>
    </row>
    <row r="127" spans="1:19" x14ac:dyDescent="0.25">
      <c r="A127" s="35" t="s">
        <v>104</v>
      </c>
      <c r="B127" s="33" t="s">
        <v>152</v>
      </c>
      <c r="C127" s="31" t="str">
        <f>'[1]Additional sites used'!C41</f>
        <v>31° 45' N</v>
      </c>
      <c r="D127" s="31" t="str">
        <f>'[1]Additional sites used'!D41</f>
        <v>35° 01' E</v>
      </c>
      <c r="E127" s="31">
        <v>400</v>
      </c>
      <c r="F127" s="31" t="s">
        <v>38</v>
      </c>
      <c r="G127" s="31">
        <v>20</v>
      </c>
      <c r="H127" s="31">
        <f>'[1]Additional sites used'!E41</f>
        <v>20</v>
      </c>
      <c r="I127" s="31">
        <f>'[1]Additional sites used'!F41</f>
        <v>500</v>
      </c>
      <c r="J127" s="28">
        <v>1436</v>
      </c>
      <c r="K127" s="28">
        <v>5085</v>
      </c>
      <c r="L127" s="28">
        <v>108</v>
      </c>
      <c r="M127" s="32">
        <v>0.32</v>
      </c>
      <c r="N127" s="26">
        <f>'[1]Additional sites used'!I41</f>
        <v>-5.7209698325158183</v>
      </c>
      <c r="O127" s="30">
        <f>MAX(N127:N129)</f>
        <v>-5.0659453071390397</v>
      </c>
      <c r="P127" s="30">
        <f>MIN(N127:N129)</f>
        <v>-5.7209698325158183</v>
      </c>
      <c r="Q127" s="30">
        <f>O127-P127</f>
        <v>0.65502452537677858</v>
      </c>
      <c r="R127" s="8"/>
      <c r="S127" s="7"/>
    </row>
    <row r="128" spans="1:19" x14ac:dyDescent="0.25">
      <c r="A128" s="35"/>
      <c r="B128" s="33"/>
      <c r="C128" s="31"/>
      <c r="D128" s="31"/>
      <c r="E128" s="31"/>
      <c r="F128" s="31"/>
      <c r="G128" s="31"/>
      <c r="H128" s="31"/>
      <c r="I128" s="31"/>
      <c r="J128" s="31"/>
      <c r="K128" s="28"/>
      <c r="L128" s="28"/>
      <c r="M128" s="32"/>
      <c r="N128" s="30">
        <f>'[1]Additional sites used'!I42</f>
        <v>-5.0659453071390397</v>
      </c>
      <c r="O128" s="30"/>
      <c r="P128" s="30"/>
      <c r="Q128" s="30"/>
      <c r="R128" s="8"/>
      <c r="S128" s="7"/>
    </row>
    <row r="129" spans="1:19" x14ac:dyDescent="0.25">
      <c r="A129" s="35"/>
      <c r="B129" s="33"/>
      <c r="C129" s="31"/>
      <c r="D129" s="31"/>
      <c r="E129" s="31"/>
      <c r="F129" s="31"/>
      <c r="G129" s="31"/>
      <c r="H129" s="31"/>
      <c r="I129" s="31"/>
      <c r="J129" s="31"/>
      <c r="K129" s="28"/>
      <c r="L129" s="28"/>
      <c r="M129" s="32"/>
      <c r="N129" s="30"/>
      <c r="O129" s="30"/>
      <c r="P129" s="30"/>
      <c r="Q129" s="30"/>
      <c r="R129" s="8"/>
      <c r="S129" s="7"/>
    </row>
    <row r="130" spans="1:19" x14ac:dyDescent="0.25">
      <c r="A130" s="35" t="s">
        <v>105</v>
      </c>
      <c r="B130" s="33" t="s">
        <v>153</v>
      </c>
      <c r="C130" s="31" t="s">
        <v>106</v>
      </c>
      <c r="D130" s="31" t="s">
        <v>107</v>
      </c>
      <c r="E130" s="31">
        <v>250</v>
      </c>
      <c r="F130" s="31" t="s">
        <v>27</v>
      </c>
      <c r="G130" s="31">
        <v>23</v>
      </c>
      <c r="H130" s="30">
        <v>20</v>
      </c>
      <c r="I130" s="36">
        <v>813</v>
      </c>
      <c r="J130" s="28">
        <v>1484</v>
      </c>
      <c r="K130" s="28">
        <v>7008</v>
      </c>
      <c r="L130" s="28">
        <v>33</v>
      </c>
      <c r="M130" s="32">
        <v>0.55000000000000004</v>
      </c>
      <c r="N130" s="26">
        <v>-4.43</v>
      </c>
      <c r="O130" s="30">
        <f>MAX(N130:N132)</f>
        <v>-4.41</v>
      </c>
      <c r="P130" s="30">
        <f>MIN(N130:N132)</f>
        <v>-4.43</v>
      </c>
      <c r="Q130" s="30">
        <f>O130-P130</f>
        <v>1.9999999999999574E-2</v>
      </c>
      <c r="R130" s="9"/>
      <c r="S130" s="7"/>
    </row>
    <row r="131" spans="1:19" x14ac:dyDescent="0.25">
      <c r="A131" s="35"/>
      <c r="B131" s="33"/>
      <c r="C131" s="31"/>
      <c r="D131" s="31"/>
      <c r="E131" s="31"/>
      <c r="F131" s="31"/>
      <c r="G131" s="31"/>
      <c r="H131" s="30"/>
      <c r="I131" s="36"/>
      <c r="J131" s="28"/>
      <c r="K131" s="28"/>
      <c r="L131" s="28"/>
      <c r="M131" s="32"/>
      <c r="N131" s="26">
        <v>-4.41</v>
      </c>
      <c r="O131" s="30"/>
      <c r="P131" s="30"/>
      <c r="Q131" s="30"/>
      <c r="R131" s="9"/>
      <c r="S131" s="7"/>
    </row>
    <row r="132" spans="1:19" x14ac:dyDescent="0.25">
      <c r="A132" s="35"/>
      <c r="B132" s="33"/>
      <c r="C132" s="31"/>
      <c r="D132" s="31"/>
      <c r="E132" s="31"/>
      <c r="F132" s="31"/>
      <c r="G132" s="31"/>
      <c r="H132" s="30"/>
      <c r="I132" s="36"/>
      <c r="J132" s="28"/>
      <c r="K132" s="28"/>
      <c r="L132" s="28"/>
      <c r="M132" s="32"/>
      <c r="N132" s="26">
        <v>-4.41</v>
      </c>
      <c r="O132" s="30"/>
      <c r="P132" s="30"/>
      <c r="Q132" s="30"/>
      <c r="R132" s="9"/>
      <c r="S132" s="7"/>
    </row>
    <row r="133" spans="1:19" x14ac:dyDescent="0.25">
      <c r="A133" s="35"/>
      <c r="B133" s="33" t="s">
        <v>154</v>
      </c>
      <c r="C133" s="31" t="s">
        <v>108</v>
      </c>
      <c r="D133" s="31" t="s">
        <v>109</v>
      </c>
      <c r="E133" s="31">
        <v>182</v>
      </c>
      <c r="F133" s="31" t="s">
        <v>21</v>
      </c>
      <c r="G133" s="31">
        <v>15</v>
      </c>
      <c r="H133" s="30">
        <v>19.2</v>
      </c>
      <c r="I133" s="36">
        <v>848</v>
      </c>
      <c r="J133" s="28">
        <v>1453</v>
      </c>
      <c r="K133" s="28">
        <v>7041</v>
      </c>
      <c r="L133" s="28">
        <v>30</v>
      </c>
      <c r="M133" s="32">
        <v>0.57999999999999996</v>
      </c>
      <c r="N133" s="26">
        <v>-4.4000000000000004</v>
      </c>
      <c r="O133" s="30">
        <f>MAX(N133:N134)</f>
        <v>-4.4000000000000004</v>
      </c>
      <c r="P133" s="30">
        <f>MIN(N133:N134)</f>
        <v>-4.4000000000000004</v>
      </c>
      <c r="Q133" s="30">
        <f>O133-P133</f>
        <v>0</v>
      </c>
      <c r="R133" s="9"/>
      <c r="S133" s="7"/>
    </row>
    <row r="134" spans="1:19" x14ac:dyDescent="0.25">
      <c r="A134" s="35"/>
      <c r="B134" s="33"/>
      <c r="C134" s="31"/>
      <c r="D134" s="31"/>
      <c r="E134" s="31"/>
      <c r="F134" s="31"/>
      <c r="G134" s="31"/>
      <c r="H134" s="30"/>
      <c r="I134" s="36"/>
      <c r="J134" s="28"/>
      <c r="K134" s="28"/>
      <c r="L134" s="28"/>
      <c r="M134" s="32"/>
      <c r="N134" s="26">
        <v>-4.4000000000000004</v>
      </c>
      <c r="O134" s="30"/>
      <c r="P134" s="30"/>
      <c r="Q134" s="30"/>
      <c r="R134" s="9"/>
      <c r="S134" s="7"/>
    </row>
    <row r="135" spans="1:19" x14ac:dyDescent="0.25">
      <c r="A135" s="35"/>
      <c r="B135" s="33" t="s">
        <v>155</v>
      </c>
      <c r="C135" s="31" t="s">
        <v>110</v>
      </c>
      <c r="D135" s="31" t="s">
        <v>111</v>
      </c>
      <c r="E135" s="31"/>
      <c r="F135" s="31" t="s">
        <v>21</v>
      </c>
      <c r="G135" s="31">
        <v>28</v>
      </c>
      <c r="H135" s="30">
        <v>17.899999999999999</v>
      </c>
      <c r="I135" s="36">
        <v>536</v>
      </c>
      <c r="J135" s="28">
        <v>1574</v>
      </c>
      <c r="K135" s="28">
        <v>7069</v>
      </c>
      <c r="L135" s="28">
        <v>44</v>
      </c>
      <c r="M135" s="32">
        <v>0.34</v>
      </c>
      <c r="N135" s="26">
        <v>-5.17</v>
      </c>
      <c r="O135" s="30">
        <f>MAX(N135:N137)</f>
        <v>-4.71</v>
      </c>
      <c r="P135" s="30">
        <f>MIN(N135:N137)</f>
        <v>-5.17</v>
      </c>
      <c r="Q135" s="30">
        <f>O135-P135</f>
        <v>0.45999999999999996</v>
      </c>
      <c r="R135" s="9"/>
      <c r="S135" s="7"/>
    </row>
    <row r="136" spans="1:19" x14ac:dyDescent="0.25">
      <c r="A136" s="35"/>
      <c r="B136" s="33"/>
      <c r="C136" s="31"/>
      <c r="D136" s="31"/>
      <c r="E136" s="31"/>
      <c r="F136" s="31"/>
      <c r="G136" s="31"/>
      <c r="H136" s="30"/>
      <c r="I136" s="36"/>
      <c r="J136" s="28"/>
      <c r="K136" s="28"/>
      <c r="L136" s="28"/>
      <c r="M136" s="32"/>
      <c r="N136" s="26">
        <v>-4.97</v>
      </c>
      <c r="O136" s="30"/>
      <c r="P136" s="30"/>
      <c r="Q136" s="30"/>
      <c r="R136" s="9"/>
      <c r="S136" s="7"/>
    </row>
    <row r="137" spans="1:19" x14ac:dyDescent="0.25">
      <c r="A137" s="35"/>
      <c r="B137" s="33"/>
      <c r="C137" s="31"/>
      <c r="D137" s="31"/>
      <c r="E137" s="31"/>
      <c r="F137" s="31"/>
      <c r="G137" s="31"/>
      <c r="H137" s="30"/>
      <c r="I137" s="36"/>
      <c r="J137" s="28"/>
      <c r="K137" s="28"/>
      <c r="L137" s="28"/>
      <c r="M137" s="32"/>
      <c r="N137" s="26">
        <v>-4.71</v>
      </c>
      <c r="O137" s="30"/>
      <c r="P137" s="30"/>
      <c r="Q137" s="30"/>
      <c r="R137" s="9"/>
      <c r="S137" s="7"/>
    </row>
    <row r="138" spans="1:19" x14ac:dyDescent="0.25">
      <c r="A138" s="35"/>
      <c r="B138" s="33" t="s">
        <v>156</v>
      </c>
      <c r="C138" s="31" t="s">
        <v>112</v>
      </c>
      <c r="D138" s="31" t="s">
        <v>113</v>
      </c>
      <c r="E138" s="31">
        <v>315</v>
      </c>
      <c r="F138" s="31" t="s">
        <v>21</v>
      </c>
      <c r="G138" s="31">
        <v>43</v>
      </c>
      <c r="H138" s="30">
        <v>19.600000000000001</v>
      </c>
      <c r="I138" s="36">
        <v>740</v>
      </c>
      <c r="J138" s="28">
        <v>1478</v>
      </c>
      <c r="K138" s="28">
        <v>6632</v>
      </c>
      <c r="L138" s="28">
        <v>30</v>
      </c>
      <c r="M138" s="32">
        <v>0.55000000000000004</v>
      </c>
      <c r="N138" s="26">
        <v>-4.33</v>
      </c>
      <c r="O138" s="30">
        <f>MAX(N138:N142)</f>
        <v>-4.16</v>
      </c>
      <c r="P138" s="30">
        <f>MIN(N138:N142)</f>
        <v>-4.55</v>
      </c>
      <c r="Q138" s="30">
        <f>O138-P138</f>
        <v>0.38999999999999968</v>
      </c>
      <c r="R138" s="9"/>
      <c r="S138" s="7"/>
    </row>
    <row r="139" spans="1:19" x14ac:dyDescent="0.25">
      <c r="A139" s="35"/>
      <c r="B139" s="33"/>
      <c r="C139" s="31"/>
      <c r="D139" s="31"/>
      <c r="E139" s="31"/>
      <c r="F139" s="31"/>
      <c r="G139" s="31"/>
      <c r="H139" s="30"/>
      <c r="I139" s="36"/>
      <c r="J139" s="28"/>
      <c r="K139" s="28"/>
      <c r="L139" s="28"/>
      <c r="M139" s="32"/>
      <c r="N139" s="26">
        <v>-4.55</v>
      </c>
      <c r="O139" s="30"/>
      <c r="P139" s="30"/>
      <c r="Q139" s="30"/>
      <c r="R139" s="9"/>
      <c r="S139" s="7"/>
    </row>
    <row r="140" spans="1:19" x14ac:dyDescent="0.25">
      <c r="A140" s="35"/>
      <c r="B140" s="33"/>
      <c r="C140" s="31"/>
      <c r="D140" s="31"/>
      <c r="E140" s="31"/>
      <c r="F140" s="31"/>
      <c r="G140" s="31"/>
      <c r="H140" s="30"/>
      <c r="I140" s="36"/>
      <c r="J140" s="28"/>
      <c r="K140" s="28"/>
      <c r="L140" s="28"/>
      <c r="M140" s="32"/>
      <c r="N140" s="26">
        <v>-4.17</v>
      </c>
      <c r="O140" s="30"/>
      <c r="P140" s="30"/>
      <c r="Q140" s="30"/>
      <c r="R140" s="9"/>
      <c r="S140" s="7"/>
    </row>
    <row r="141" spans="1:19" x14ac:dyDescent="0.25">
      <c r="A141" s="35"/>
      <c r="B141" s="33"/>
      <c r="C141" s="31"/>
      <c r="D141" s="31"/>
      <c r="E141" s="31"/>
      <c r="F141" s="31"/>
      <c r="G141" s="31"/>
      <c r="H141" s="30"/>
      <c r="I141" s="36"/>
      <c r="J141" s="28"/>
      <c r="K141" s="28"/>
      <c r="L141" s="28"/>
      <c r="M141" s="32"/>
      <c r="N141" s="26">
        <v>-4.16</v>
      </c>
      <c r="O141" s="30"/>
      <c r="P141" s="30"/>
      <c r="Q141" s="30"/>
      <c r="R141" s="9"/>
      <c r="S141" s="7"/>
    </row>
    <row r="142" spans="1:19" x14ac:dyDescent="0.25">
      <c r="A142" s="35"/>
      <c r="B142" s="33"/>
      <c r="C142" s="31"/>
      <c r="D142" s="31"/>
      <c r="E142" s="31"/>
      <c r="F142" s="31"/>
      <c r="G142" s="31"/>
      <c r="H142" s="30"/>
      <c r="I142" s="36"/>
      <c r="J142" s="28"/>
      <c r="K142" s="28"/>
      <c r="L142" s="28"/>
      <c r="M142" s="32"/>
      <c r="N142" s="26">
        <v>-4.3099999999999996</v>
      </c>
      <c r="O142" s="30"/>
      <c r="P142" s="30"/>
      <c r="Q142" s="30"/>
      <c r="R142" s="9"/>
      <c r="S142" s="7"/>
    </row>
    <row r="143" spans="1:19" x14ac:dyDescent="0.25">
      <c r="A143" s="35"/>
      <c r="B143" s="33" t="s">
        <v>157</v>
      </c>
      <c r="C143" s="31" t="str">
        <f>'[1]Additional sites used'!C6</f>
        <v>33° 18' N</v>
      </c>
      <c r="D143" s="31" t="str">
        <f>'[1]Additional sites used'!D6</f>
        <v>86° 17' W</v>
      </c>
      <c r="E143" s="31"/>
      <c r="F143" s="31" t="s">
        <v>38</v>
      </c>
      <c r="G143" s="31">
        <v>20</v>
      </c>
      <c r="H143" s="31">
        <f>'[1]Additional sites used'!E6</f>
        <v>17.2</v>
      </c>
      <c r="I143" s="31">
        <f>'[1]Additional sites used'!F6</f>
        <v>1417</v>
      </c>
      <c r="J143" s="28">
        <v>1414</v>
      </c>
      <c r="K143" s="28">
        <v>7139</v>
      </c>
      <c r="L143" s="28">
        <v>20</v>
      </c>
      <c r="M143" s="32">
        <v>1.01</v>
      </c>
      <c r="N143" s="26">
        <f>'[1]Additional sites used'!I6</f>
        <v>-5.0596701289726571</v>
      </c>
      <c r="O143" s="30">
        <f>'[1]Additional sites used'!J6</f>
        <v>-5.0596701289726571</v>
      </c>
      <c r="P143" s="30">
        <f>'[1]Additional sites used'!K6</f>
        <v>-5.3541142208401169</v>
      </c>
      <c r="Q143" s="30">
        <f>'[1]Additional sites used'!L6</f>
        <v>0.29444409186745979</v>
      </c>
      <c r="R143" s="9"/>
      <c r="S143" s="7"/>
    </row>
    <row r="144" spans="1:19" x14ac:dyDescent="0.25">
      <c r="A144" s="35"/>
      <c r="B144" s="33"/>
      <c r="C144" s="31"/>
      <c r="D144" s="31"/>
      <c r="E144" s="31"/>
      <c r="F144" s="31"/>
      <c r="G144" s="31"/>
      <c r="H144" s="31"/>
      <c r="I144" s="31"/>
      <c r="J144" s="31"/>
      <c r="K144" s="28"/>
      <c r="L144" s="28"/>
      <c r="M144" s="32"/>
      <c r="N144" s="26">
        <f>'[1]Additional sites used'!I7</f>
        <v>-5.286630985875763</v>
      </c>
      <c r="O144" s="30"/>
      <c r="P144" s="30"/>
      <c r="Q144" s="30"/>
      <c r="R144" s="9"/>
      <c r="S144" s="7"/>
    </row>
    <row r="145" spans="1:19" x14ac:dyDescent="0.25">
      <c r="A145" s="35"/>
      <c r="B145" s="33"/>
      <c r="C145" s="31"/>
      <c r="D145" s="31"/>
      <c r="E145" s="31"/>
      <c r="F145" s="31"/>
      <c r="G145" s="31"/>
      <c r="H145" s="31"/>
      <c r="I145" s="31"/>
      <c r="J145" s="31"/>
      <c r="K145" s="28"/>
      <c r="L145" s="28"/>
      <c r="M145" s="32"/>
      <c r="N145" s="26">
        <f>'[1]Additional sites used'!I8</f>
        <v>-5.3541142208401169</v>
      </c>
      <c r="O145" s="30"/>
      <c r="P145" s="30"/>
      <c r="Q145" s="30"/>
      <c r="R145" s="9"/>
      <c r="S145" s="7"/>
    </row>
    <row r="146" spans="1:19" x14ac:dyDescent="0.25">
      <c r="A146" s="35"/>
      <c r="B146" s="33"/>
      <c r="C146" s="31"/>
      <c r="D146" s="31"/>
      <c r="E146" s="31"/>
      <c r="F146" s="31"/>
      <c r="G146" s="31"/>
      <c r="H146" s="31"/>
      <c r="I146" s="31"/>
      <c r="J146" s="31"/>
      <c r="K146" s="28"/>
      <c r="L146" s="28"/>
      <c r="M146" s="32"/>
      <c r="N146" s="26">
        <f>'[1]Additional sites used'!I9</f>
        <v>-5.2825481443873228</v>
      </c>
      <c r="O146" s="30"/>
      <c r="P146" s="30"/>
      <c r="Q146" s="30"/>
      <c r="R146" s="9"/>
      <c r="S146" s="7"/>
    </row>
    <row r="147" spans="1:19" x14ac:dyDescent="0.25">
      <c r="A147" s="35"/>
      <c r="B147" s="33" t="s">
        <v>158</v>
      </c>
      <c r="C147" s="31" t="s">
        <v>193</v>
      </c>
      <c r="D147" s="31" t="str">
        <f>'[1]Additional sites used'!D10</f>
        <v>73° 30' W</v>
      </c>
      <c r="E147" s="31">
        <v>300</v>
      </c>
      <c r="F147" s="31" t="s">
        <v>21</v>
      </c>
      <c r="G147" s="31">
        <v>15</v>
      </c>
      <c r="H147" s="31">
        <f>'[1]Additional sites used'!E10</f>
        <v>9</v>
      </c>
      <c r="I147" s="31">
        <f>'[1]Additional sites used'!F10</f>
        <v>1145</v>
      </c>
      <c r="J147" s="28">
        <v>999</v>
      </c>
      <c r="K147" s="28">
        <v>9085</v>
      </c>
      <c r="L147" s="28">
        <v>10</v>
      </c>
      <c r="M147" s="32">
        <v>1.1299999999999999</v>
      </c>
      <c r="N147" s="26">
        <f>'[1]Additional sites used'!I10</f>
        <v>-7.46</v>
      </c>
      <c r="O147" s="30">
        <f>'[1]Additional sites used'!J10</f>
        <v>-7.46</v>
      </c>
      <c r="P147" s="30">
        <f>'[1]Additional sites used'!K10</f>
        <v>-8.4600000000000009</v>
      </c>
      <c r="Q147" s="30">
        <f>'[1]Additional sites used'!L10</f>
        <v>1.0000000000000009</v>
      </c>
      <c r="R147" s="8"/>
      <c r="S147" s="7"/>
    </row>
    <row r="148" spans="1:19" x14ac:dyDescent="0.25">
      <c r="A148" s="35"/>
      <c r="B148" s="33"/>
      <c r="C148" s="31"/>
      <c r="D148" s="31"/>
      <c r="E148" s="31"/>
      <c r="F148" s="31"/>
      <c r="G148" s="31"/>
      <c r="H148" s="31"/>
      <c r="I148" s="31"/>
      <c r="J148" s="28"/>
      <c r="K148" s="28"/>
      <c r="L148" s="28"/>
      <c r="M148" s="32"/>
      <c r="N148" s="26">
        <f>'[1]Additional sites used'!I11</f>
        <v>-8.4600000000000009</v>
      </c>
      <c r="O148" s="30"/>
      <c r="P148" s="30"/>
      <c r="Q148" s="30"/>
      <c r="R148" s="8"/>
      <c r="S148" s="7"/>
    </row>
    <row r="149" spans="1:19" x14ac:dyDescent="0.25">
      <c r="A149" s="35"/>
      <c r="B149" s="33" t="s">
        <v>159</v>
      </c>
      <c r="C149" s="31" t="str">
        <f>'[1]Additional sites used'!C12</f>
        <v>32 11' N</v>
      </c>
      <c r="D149" s="31" t="str">
        <f>'[1]Additional sites used'!D12</f>
        <v>104 27' 'W</v>
      </c>
      <c r="E149" s="31">
        <v>1000</v>
      </c>
      <c r="F149" s="31" t="s">
        <v>27</v>
      </c>
      <c r="G149" s="31">
        <v>350</v>
      </c>
      <c r="H149" s="31">
        <f>'[1]Additional sites used'!E12</f>
        <v>14</v>
      </c>
      <c r="I149" s="31">
        <f>'[1]Additional sites used'!F12</f>
        <v>390</v>
      </c>
      <c r="J149" s="28">
        <v>1427</v>
      </c>
      <c r="K149" s="28">
        <v>6809</v>
      </c>
      <c r="L149" s="28">
        <v>70</v>
      </c>
      <c r="M149" s="32">
        <v>0.23</v>
      </c>
      <c r="N149" s="26">
        <f>'[1]Additional sites used'!I12</f>
        <v>-7.2666666666666666</v>
      </c>
      <c r="O149" s="30">
        <f>'[1]Additional sites used'!J12</f>
        <v>-7.2</v>
      </c>
      <c r="P149" s="30">
        <f>'[1]Additional sites used'!K12</f>
        <v>-8</v>
      </c>
      <c r="Q149" s="30">
        <f>'[1]Additional sites used'!L12</f>
        <v>0.79999999999999982</v>
      </c>
      <c r="R149" s="8"/>
      <c r="S149" s="7"/>
    </row>
    <row r="150" spans="1:19" x14ac:dyDescent="0.25">
      <c r="A150" s="35"/>
      <c r="B150" s="33"/>
      <c r="C150" s="31"/>
      <c r="D150" s="31"/>
      <c r="E150" s="31"/>
      <c r="F150" s="31"/>
      <c r="G150" s="31"/>
      <c r="H150" s="31"/>
      <c r="I150" s="31"/>
      <c r="J150" s="28"/>
      <c r="K150" s="28"/>
      <c r="L150" s="28"/>
      <c r="M150" s="32"/>
      <c r="N150" s="26">
        <f>'[1]Additional sites used'!I13</f>
        <v>-7.2666666666666666</v>
      </c>
      <c r="O150" s="30"/>
      <c r="P150" s="30"/>
      <c r="Q150" s="30"/>
      <c r="R150" s="8"/>
      <c r="S150" s="7"/>
    </row>
    <row r="151" spans="1:19" x14ac:dyDescent="0.25">
      <c r="A151" s="35"/>
      <c r="B151" s="33"/>
      <c r="C151" s="31"/>
      <c r="D151" s="31"/>
      <c r="E151" s="31"/>
      <c r="F151" s="31"/>
      <c r="G151" s="31"/>
      <c r="H151" s="31"/>
      <c r="I151" s="31"/>
      <c r="J151" s="28"/>
      <c r="K151" s="28"/>
      <c r="L151" s="28"/>
      <c r="M151" s="32"/>
      <c r="N151" s="26">
        <f>'[1]Additional sites used'!I14</f>
        <v>-7.2</v>
      </c>
      <c r="O151" s="30"/>
      <c r="P151" s="30"/>
      <c r="Q151" s="30"/>
      <c r="R151" s="8"/>
      <c r="S151" s="7"/>
    </row>
    <row r="152" spans="1:19" x14ac:dyDescent="0.25">
      <c r="A152" s="35"/>
      <c r="B152" s="33"/>
      <c r="C152" s="31"/>
      <c r="D152" s="31"/>
      <c r="E152" s="31"/>
      <c r="F152" s="31"/>
      <c r="G152" s="31"/>
      <c r="H152" s="31"/>
      <c r="I152" s="31"/>
      <c r="J152" s="28"/>
      <c r="K152" s="28"/>
      <c r="L152" s="28"/>
      <c r="M152" s="32"/>
      <c r="N152" s="26">
        <f>'[1]Additional sites used'!I15</f>
        <v>-7.5333333333333341</v>
      </c>
      <c r="O152" s="30"/>
      <c r="P152" s="30"/>
      <c r="Q152" s="30"/>
      <c r="R152" s="8"/>
      <c r="S152" s="7"/>
    </row>
    <row r="153" spans="1:19" x14ac:dyDescent="0.25">
      <c r="A153" s="35"/>
      <c r="B153" s="33"/>
      <c r="C153" s="31"/>
      <c r="D153" s="31"/>
      <c r="E153" s="31"/>
      <c r="F153" s="31"/>
      <c r="G153" s="31"/>
      <c r="H153" s="31"/>
      <c r="I153" s="31"/>
      <c r="J153" s="28"/>
      <c r="K153" s="28"/>
      <c r="L153" s="28"/>
      <c r="M153" s="32"/>
      <c r="N153" s="26">
        <f>'[1]Additional sites used'!I16</f>
        <v>-7.666666666666667</v>
      </c>
      <c r="O153" s="30"/>
      <c r="P153" s="30"/>
      <c r="Q153" s="30"/>
      <c r="R153" s="8"/>
      <c r="S153" s="7"/>
    </row>
    <row r="154" spans="1:19" x14ac:dyDescent="0.25">
      <c r="A154" s="35"/>
      <c r="B154" s="33"/>
      <c r="C154" s="31"/>
      <c r="D154" s="31"/>
      <c r="E154" s="31"/>
      <c r="F154" s="31"/>
      <c r="G154" s="31"/>
      <c r="H154" s="31"/>
      <c r="I154" s="31"/>
      <c r="J154" s="28"/>
      <c r="K154" s="28"/>
      <c r="L154" s="28"/>
      <c r="M154" s="32"/>
      <c r="N154" s="26">
        <f>'[1]Additional sites used'!I17</f>
        <v>-7.9333333333333327</v>
      </c>
      <c r="O154" s="30"/>
      <c r="P154" s="30"/>
      <c r="Q154" s="30"/>
      <c r="R154" s="8"/>
      <c r="S154" s="7"/>
    </row>
    <row r="155" spans="1:19" x14ac:dyDescent="0.25">
      <c r="A155" s="35" t="s">
        <v>114</v>
      </c>
      <c r="B155" s="33" t="s">
        <v>115</v>
      </c>
      <c r="C155" s="31" t="s">
        <v>116</v>
      </c>
      <c r="D155" s="31" t="s">
        <v>117</v>
      </c>
      <c r="E155" s="31">
        <v>30</v>
      </c>
      <c r="F155" s="31" t="s">
        <v>77</v>
      </c>
      <c r="G155" s="31"/>
      <c r="H155" s="30">
        <v>26</v>
      </c>
      <c r="I155" s="36">
        <v>2600</v>
      </c>
      <c r="J155" s="28">
        <v>1261</v>
      </c>
      <c r="K155" s="28">
        <v>473</v>
      </c>
      <c r="L155" s="28">
        <v>49</v>
      </c>
      <c r="M155" s="32">
        <v>1.86</v>
      </c>
      <c r="N155" s="26">
        <v>-6.1</v>
      </c>
      <c r="O155" s="30">
        <f>MAX(N155:N157)</f>
        <v>-6.1</v>
      </c>
      <c r="P155" s="30">
        <f>MIN(N155:N157)</f>
        <v>-6.5</v>
      </c>
      <c r="Q155" s="30">
        <f>O155-P155</f>
        <v>0.40000000000000036</v>
      </c>
      <c r="R155" s="9"/>
      <c r="S155" s="7"/>
    </row>
    <row r="156" spans="1:19" x14ac:dyDescent="0.25">
      <c r="A156" s="35"/>
      <c r="B156" s="33"/>
      <c r="C156" s="31"/>
      <c r="D156" s="31"/>
      <c r="E156" s="31"/>
      <c r="F156" s="31"/>
      <c r="G156" s="31"/>
      <c r="H156" s="30"/>
      <c r="I156" s="36"/>
      <c r="J156" s="28"/>
      <c r="K156" s="28"/>
      <c r="L156" s="28"/>
      <c r="M156" s="32"/>
      <c r="N156" s="26">
        <v>-6.5</v>
      </c>
      <c r="O156" s="30"/>
      <c r="P156" s="30"/>
      <c r="Q156" s="30"/>
      <c r="R156" s="9"/>
      <c r="S156" s="7"/>
    </row>
    <row r="157" spans="1:19" x14ac:dyDescent="0.25">
      <c r="A157" s="35"/>
      <c r="B157" s="33"/>
      <c r="C157" s="31"/>
      <c r="D157" s="31"/>
      <c r="E157" s="31"/>
      <c r="F157" s="31"/>
      <c r="G157" s="31"/>
      <c r="H157" s="30"/>
      <c r="I157" s="36"/>
      <c r="J157" s="28"/>
      <c r="K157" s="28"/>
      <c r="L157" s="28"/>
      <c r="M157" s="32"/>
      <c r="N157" s="26">
        <v>-6.3</v>
      </c>
      <c r="O157" s="30"/>
      <c r="P157" s="30"/>
      <c r="Q157" s="30"/>
      <c r="R157" s="9"/>
      <c r="S157" s="7"/>
    </row>
    <row r="158" spans="1:19" x14ac:dyDescent="0.25">
      <c r="A158" s="31" t="s">
        <v>118</v>
      </c>
      <c r="B158" s="33" t="s">
        <v>177</v>
      </c>
      <c r="C158" s="31" t="s">
        <v>119</v>
      </c>
      <c r="D158" s="31" t="s">
        <v>120</v>
      </c>
      <c r="E158" s="31"/>
      <c r="F158" s="31" t="s">
        <v>77</v>
      </c>
      <c r="G158" s="31"/>
      <c r="H158" s="30">
        <v>25</v>
      </c>
      <c r="I158" s="36">
        <v>3842</v>
      </c>
      <c r="J158" s="28">
        <v>1472</v>
      </c>
      <c r="K158" s="28">
        <v>293</v>
      </c>
      <c r="L158" s="28">
        <v>15</v>
      </c>
      <c r="M158" s="32">
        <v>2.61</v>
      </c>
      <c r="N158" s="26">
        <v>-8.4</v>
      </c>
      <c r="O158" s="30">
        <f>MAX(N158:N160)</f>
        <v>-8</v>
      </c>
      <c r="P158" s="30">
        <f>MIN(N158:N160)</f>
        <v>-8.4</v>
      </c>
      <c r="Q158" s="30">
        <f>O158-P158</f>
        <v>0.40000000000000036</v>
      </c>
      <c r="R158" s="9"/>
      <c r="S158" s="7"/>
    </row>
    <row r="159" spans="1:19" x14ac:dyDescent="0.25">
      <c r="A159" s="31"/>
      <c r="B159" s="33"/>
      <c r="C159" s="31"/>
      <c r="D159" s="31"/>
      <c r="E159" s="31"/>
      <c r="F159" s="31"/>
      <c r="G159" s="31"/>
      <c r="H159" s="30"/>
      <c r="I159" s="36"/>
      <c r="J159" s="28"/>
      <c r="K159" s="28"/>
      <c r="L159" s="28"/>
      <c r="M159" s="32"/>
      <c r="N159" s="26">
        <v>-8.1999999999999993</v>
      </c>
      <c r="O159" s="30"/>
      <c r="P159" s="30"/>
      <c r="Q159" s="30"/>
      <c r="R159" s="9"/>
      <c r="S159" s="7"/>
    </row>
    <row r="160" spans="1:19" x14ac:dyDescent="0.25">
      <c r="A160" s="31"/>
      <c r="B160" s="33"/>
      <c r="C160" s="31"/>
      <c r="D160" s="31"/>
      <c r="E160" s="31"/>
      <c r="F160" s="31"/>
      <c r="G160" s="31"/>
      <c r="H160" s="30"/>
      <c r="I160" s="36"/>
      <c r="J160" s="28"/>
      <c r="K160" s="28"/>
      <c r="L160" s="28"/>
      <c r="M160" s="32"/>
      <c r="N160" s="26">
        <v>-8</v>
      </c>
      <c r="O160" s="30"/>
      <c r="P160" s="30"/>
      <c r="Q160" s="30"/>
      <c r="R160" s="9"/>
      <c r="S160" s="7"/>
    </row>
    <row r="161" spans="1:19" x14ac:dyDescent="0.25">
      <c r="A161" s="35" t="s">
        <v>121</v>
      </c>
      <c r="B161" s="33" t="s">
        <v>178</v>
      </c>
      <c r="C161" s="31" t="str">
        <f>'[1]Additional sites used'!C19</f>
        <v>24° 31' S</v>
      </c>
      <c r="D161" s="31" t="str">
        <f>'[1]Additional sites used'!D19</f>
        <v>48° 43' W</v>
      </c>
      <c r="E161" s="31">
        <v>250</v>
      </c>
      <c r="F161" s="31" t="s">
        <v>27</v>
      </c>
      <c r="G161" s="31">
        <v>300</v>
      </c>
      <c r="H161" s="31">
        <f>'[1]Additional sites used'!E19</f>
        <v>18.600000000000001</v>
      </c>
      <c r="I161" s="31">
        <f>'[1]Additional sites used'!F19</f>
        <v>1631</v>
      </c>
      <c r="J161" s="28">
        <v>1414</v>
      </c>
      <c r="K161" s="28">
        <v>3154</v>
      </c>
      <c r="L161" s="28">
        <v>38</v>
      </c>
      <c r="M161" s="32">
        <v>0.97</v>
      </c>
      <c r="N161" s="14">
        <f>'[1]Additional sites used'!I19</f>
        <v>-5.5364431486880425</v>
      </c>
      <c r="O161" s="30">
        <f>'[1]Additional sites used'!J19</f>
        <v>-5.2390670553935799</v>
      </c>
      <c r="P161" s="30">
        <f>'[1]Additional sites used'!K19</f>
        <v>-5.5364431486880425</v>
      </c>
      <c r="Q161" s="30">
        <f>'[1]Additional sites used'!L19</f>
        <v>0.29737609329446268</v>
      </c>
      <c r="R161" s="14"/>
      <c r="S161" s="7"/>
    </row>
    <row r="162" spans="1:19" x14ac:dyDescent="0.25">
      <c r="A162" s="35"/>
      <c r="B162" s="33"/>
      <c r="C162" s="31"/>
      <c r="D162" s="31"/>
      <c r="E162" s="31"/>
      <c r="F162" s="31"/>
      <c r="G162" s="31"/>
      <c r="H162" s="31"/>
      <c r="I162" s="31"/>
      <c r="J162" s="28"/>
      <c r="K162" s="28"/>
      <c r="L162" s="28"/>
      <c r="M162" s="32"/>
      <c r="N162" s="14">
        <f>'[1]Additional sites used'!I20</f>
        <v>-5.3633902540608043</v>
      </c>
      <c r="O162" s="30"/>
      <c r="P162" s="30"/>
      <c r="Q162" s="30"/>
      <c r="R162" s="14"/>
      <c r="S162" s="15"/>
    </row>
    <row r="163" spans="1:19" x14ac:dyDescent="0.25">
      <c r="A163" s="35"/>
      <c r="B163" s="33"/>
      <c r="C163" s="31"/>
      <c r="D163" s="31"/>
      <c r="E163" s="31"/>
      <c r="F163" s="31"/>
      <c r="G163" s="31"/>
      <c r="H163" s="31"/>
      <c r="I163" s="31"/>
      <c r="J163" s="28"/>
      <c r="K163" s="28"/>
      <c r="L163" s="28"/>
      <c r="M163" s="32"/>
      <c r="N163" s="14">
        <f>'[1]Additional sites used'!I21</f>
        <v>-5.2390670553935799</v>
      </c>
      <c r="O163" s="30"/>
      <c r="P163" s="30"/>
      <c r="Q163" s="30"/>
      <c r="R163" s="14"/>
      <c r="S163" s="15"/>
    </row>
    <row r="164" spans="1:19" x14ac:dyDescent="0.25">
      <c r="A164" s="35"/>
      <c r="B164" s="33"/>
      <c r="C164" s="31"/>
      <c r="D164" s="31"/>
      <c r="E164" s="31"/>
      <c r="F164" s="31"/>
      <c r="G164" s="31"/>
      <c r="H164" s="31"/>
      <c r="I164" s="31"/>
      <c r="J164" s="28"/>
      <c r="K164" s="28"/>
      <c r="L164" s="28"/>
      <c r="M164" s="32"/>
      <c r="N164" s="14">
        <f>'[1]Additional sites used'!I22</f>
        <v>-5.3190337359433526</v>
      </c>
      <c r="O164" s="30"/>
      <c r="P164" s="30"/>
      <c r="Q164" s="30"/>
      <c r="R164" s="14"/>
      <c r="S164" s="15"/>
    </row>
    <row r="165" spans="1:19" x14ac:dyDescent="0.25">
      <c r="A165" s="31" t="s">
        <v>122</v>
      </c>
      <c r="B165" s="33" t="s">
        <v>179</v>
      </c>
      <c r="C165" s="31" t="s">
        <v>123</v>
      </c>
      <c r="D165" s="31" t="s">
        <v>124</v>
      </c>
      <c r="E165" s="31"/>
      <c r="F165" s="31" t="s">
        <v>21</v>
      </c>
      <c r="G165" s="31">
        <v>7</v>
      </c>
      <c r="H165" s="30">
        <v>25.8</v>
      </c>
      <c r="I165" s="36">
        <v>1463</v>
      </c>
      <c r="J165" s="28">
        <v>1601</v>
      </c>
      <c r="K165" s="28">
        <v>1653</v>
      </c>
      <c r="L165" s="28">
        <v>51</v>
      </c>
      <c r="M165" s="32">
        <v>0.82</v>
      </c>
      <c r="N165" s="14">
        <v>-3.9</v>
      </c>
      <c r="O165" s="30">
        <f>MAX(N165:N179)</f>
        <v>-2.4</v>
      </c>
      <c r="P165" s="30">
        <f>MIN(N165:N179)</f>
        <v>-5.5</v>
      </c>
      <c r="Q165" s="30">
        <f>O165-P165</f>
        <v>3.1</v>
      </c>
      <c r="R165" s="9"/>
      <c r="S165" s="15"/>
    </row>
    <row r="166" spans="1:19" x14ac:dyDescent="0.25">
      <c r="A166" s="31"/>
      <c r="B166" s="33"/>
      <c r="C166" s="31"/>
      <c r="D166" s="31"/>
      <c r="E166" s="31"/>
      <c r="F166" s="31"/>
      <c r="G166" s="31"/>
      <c r="H166" s="30"/>
      <c r="I166" s="36"/>
      <c r="J166" s="28"/>
      <c r="K166" s="28"/>
      <c r="L166" s="28"/>
      <c r="M166" s="32"/>
      <c r="N166" s="26">
        <v>-4.0999999999999996</v>
      </c>
      <c r="O166" s="30"/>
      <c r="P166" s="30"/>
      <c r="Q166" s="30"/>
      <c r="R166" s="9"/>
      <c r="S166" s="7"/>
    </row>
    <row r="167" spans="1:19" x14ac:dyDescent="0.25">
      <c r="A167" s="31"/>
      <c r="B167" s="33"/>
      <c r="C167" s="31"/>
      <c r="D167" s="31"/>
      <c r="E167" s="31"/>
      <c r="F167" s="31"/>
      <c r="G167" s="31"/>
      <c r="H167" s="30"/>
      <c r="I167" s="36"/>
      <c r="J167" s="28"/>
      <c r="K167" s="28"/>
      <c r="L167" s="28"/>
      <c r="M167" s="32"/>
      <c r="N167" s="26">
        <v>-4.2</v>
      </c>
      <c r="O167" s="30"/>
      <c r="P167" s="30"/>
      <c r="Q167" s="30"/>
      <c r="R167" s="9"/>
      <c r="S167" s="7"/>
    </row>
    <row r="168" spans="1:19" x14ac:dyDescent="0.25">
      <c r="A168" s="31"/>
      <c r="B168" s="33"/>
      <c r="C168" s="31"/>
      <c r="D168" s="31"/>
      <c r="E168" s="31"/>
      <c r="F168" s="31"/>
      <c r="G168" s="31"/>
      <c r="H168" s="30"/>
      <c r="I168" s="36"/>
      <c r="J168" s="28"/>
      <c r="K168" s="28"/>
      <c r="L168" s="28"/>
      <c r="M168" s="32"/>
      <c r="N168" s="26">
        <v>-3.9</v>
      </c>
      <c r="O168" s="30"/>
      <c r="P168" s="30"/>
      <c r="Q168" s="30"/>
      <c r="R168" s="9"/>
      <c r="S168" s="7"/>
    </row>
    <row r="169" spans="1:19" x14ac:dyDescent="0.25">
      <c r="A169" s="31"/>
      <c r="B169" s="33"/>
      <c r="C169" s="31"/>
      <c r="D169" s="31"/>
      <c r="E169" s="31"/>
      <c r="F169" s="31"/>
      <c r="G169" s="31"/>
      <c r="H169" s="30"/>
      <c r="I169" s="36"/>
      <c r="J169" s="28"/>
      <c r="K169" s="28"/>
      <c r="L169" s="28"/>
      <c r="M169" s="32"/>
      <c r="N169" s="26">
        <v>-4.3</v>
      </c>
      <c r="O169" s="30"/>
      <c r="P169" s="30"/>
      <c r="Q169" s="30"/>
      <c r="R169" s="9"/>
      <c r="S169" s="7"/>
    </row>
    <row r="170" spans="1:19" x14ac:dyDescent="0.25">
      <c r="A170" s="31"/>
      <c r="B170" s="33"/>
      <c r="C170" s="31"/>
      <c r="D170" s="31"/>
      <c r="E170" s="31"/>
      <c r="F170" s="31"/>
      <c r="G170" s="31"/>
      <c r="H170" s="30"/>
      <c r="I170" s="36"/>
      <c r="J170" s="28"/>
      <c r="K170" s="28"/>
      <c r="L170" s="28"/>
      <c r="M170" s="32"/>
      <c r="N170" s="26">
        <v>-4</v>
      </c>
      <c r="O170" s="30"/>
      <c r="P170" s="30"/>
      <c r="Q170" s="30"/>
      <c r="R170" s="9"/>
      <c r="S170" s="7"/>
    </row>
    <row r="171" spans="1:19" x14ac:dyDescent="0.25">
      <c r="A171" s="31"/>
      <c r="B171" s="33"/>
      <c r="C171" s="31"/>
      <c r="D171" s="31"/>
      <c r="E171" s="31"/>
      <c r="F171" s="31"/>
      <c r="G171" s="31"/>
      <c r="H171" s="30"/>
      <c r="I171" s="36"/>
      <c r="J171" s="28"/>
      <c r="K171" s="28"/>
      <c r="L171" s="28"/>
      <c r="M171" s="32"/>
      <c r="N171" s="26">
        <v>-4.5</v>
      </c>
      <c r="O171" s="30"/>
      <c r="P171" s="30"/>
      <c r="Q171" s="30"/>
      <c r="R171" s="9"/>
      <c r="S171" s="7"/>
    </row>
    <row r="172" spans="1:19" x14ac:dyDescent="0.25">
      <c r="A172" s="31"/>
      <c r="B172" s="33"/>
      <c r="C172" s="31"/>
      <c r="D172" s="31"/>
      <c r="E172" s="31"/>
      <c r="F172" s="31"/>
      <c r="G172" s="31"/>
      <c r="H172" s="30"/>
      <c r="I172" s="36"/>
      <c r="J172" s="28"/>
      <c r="K172" s="28"/>
      <c r="L172" s="28"/>
      <c r="M172" s="32"/>
      <c r="N172" s="26">
        <v>-4.4000000000000004</v>
      </c>
      <c r="O172" s="30"/>
      <c r="P172" s="30"/>
      <c r="Q172" s="30"/>
      <c r="R172" s="9"/>
      <c r="S172" s="7"/>
    </row>
    <row r="173" spans="1:19" x14ac:dyDescent="0.25">
      <c r="A173" s="31"/>
      <c r="B173" s="33"/>
      <c r="C173" s="31"/>
      <c r="D173" s="31"/>
      <c r="E173" s="31"/>
      <c r="F173" s="31"/>
      <c r="G173" s="31"/>
      <c r="H173" s="30"/>
      <c r="I173" s="36"/>
      <c r="J173" s="28"/>
      <c r="K173" s="28"/>
      <c r="L173" s="28"/>
      <c r="M173" s="32"/>
      <c r="N173" s="26">
        <v>-3.6</v>
      </c>
      <c r="O173" s="30"/>
      <c r="P173" s="30"/>
      <c r="Q173" s="30"/>
      <c r="R173" s="9"/>
      <c r="S173" s="7"/>
    </row>
    <row r="174" spans="1:19" x14ac:dyDescent="0.25">
      <c r="A174" s="31"/>
      <c r="B174" s="33"/>
      <c r="C174" s="31"/>
      <c r="D174" s="31"/>
      <c r="E174" s="31"/>
      <c r="F174" s="31"/>
      <c r="G174" s="31"/>
      <c r="H174" s="30"/>
      <c r="I174" s="36"/>
      <c r="J174" s="28"/>
      <c r="K174" s="28"/>
      <c r="L174" s="28"/>
      <c r="M174" s="32"/>
      <c r="N174" s="26">
        <v>-3.3</v>
      </c>
      <c r="O174" s="30"/>
      <c r="P174" s="30"/>
      <c r="Q174" s="30"/>
      <c r="R174" s="9"/>
      <c r="S174" s="7"/>
    </row>
    <row r="175" spans="1:19" x14ac:dyDescent="0.25">
      <c r="A175" s="31"/>
      <c r="B175" s="33"/>
      <c r="C175" s="31"/>
      <c r="D175" s="31"/>
      <c r="E175" s="31"/>
      <c r="F175" s="31"/>
      <c r="G175" s="31"/>
      <c r="H175" s="30"/>
      <c r="I175" s="36"/>
      <c r="J175" s="28"/>
      <c r="K175" s="28"/>
      <c r="L175" s="28"/>
      <c r="M175" s="32"/>
      <c r="N175" s="26">
        <v>-3.3</v>
      </c>
      <c r="O175" s="30"/>
      <c r="P175" s="30"/>
      <c r="Q175" s="30"/>
      <c r="R175" s="9"/>
      <c r="S175" s="7"/>
    </row>
    <row r="176" spans="1:19" x14ac:dyDescent="0.25">
      <c r="A176" s="31"/>
      <c r="B176" s="33"/>
      <c r="C176" s="31"/>
      <c r="D176" s="31"/>
      <c r="E176" s="31"/>
      <c r="F176" s="31"/>
      <c r="G176" s="31"/>
      <c r="H176" s="30"/>
      <c r="I176" s="36"/>
      <c r="J176" s="28"/>
      <c r="K176" s="28"/>
      <c r="L176" s="28"/>
      <c r="M176" s="32"/>
      <c r="N176" s="26">
        <v>-4.0999999999999996</v>
      </c>
      <c r="O176" s="30"/>
      <c r="P176" s="30"/>
      <c r="Q176" s="30"/>
      <c r="R176" s="9"/>
      <c r="S176" s="7"/>
    </row>
    <row r="177" spans="1:19" x14ac:dyDescent="0.25">
      <c r="A177" s="31"/>
      <c r="B177" s="33"/>
      <c r="C177" s="31"/>
      <c r="D177" s="31"/>
      <c r="E177" s="31"/>
      <c r="F177" s="31"/>
      <c r="G177" s="31"/>
      <c r="H177" s="30"/>
      <c r="I177" s="36"/>
      <c r="J177" s="28"/>
      <c r="K177" s="28"/>
      <c r="L177" s="28"/>
      <c r="M177" s="32"/>
      <c r="N177" s="26">
        <v>-5.5</v>
      </c>
      <c r="O177" s="30"/>
      <c r="P177" s="30"/>
      <c r="Q177" s="30"/>
      <c r="R177" s="9"/>
      <c r="S177" s="7"/>
    </row>
    <row r="178" spans="1:19" x14ac:dyDescent="0.25">
      <c r="A178" s="31"/>
      <c r="B178" s="33"/>
      <c r="C178" s="31"/>
      <c r="D178" s="31"/>
      <c r="E178" s="31"/>
      <c r="F178" s="31"/>
      <c r="G178" s="31"/>
      <c r="H178" s="30"/>
      <c r="I178" s="36"/>
      <c r="J178" s="28"/>
      <c r="K178" s="28"/>
      <c r="L178" s="28"/>
      <c r="M178" s="32"/>
      <c r="N178" s="26">
        <v>-2.4</v>
      </c>
      <c r="O178" s="30"/>
      <c r="P178" s="30"/>
      <c r="Q178" s="30"/>
      <c r="R178" s="9"/>
      <c r="S178" s="7"/>
    </row>
    <row r="179" spans="1:19" x14ac:dyDescent="0.25">
      <c r="A179" s="31"/>
      <c r="B179" s="33"/>
      <c r="C179" s="31"/>
      <c r="D179" s="31"/>
      <c r="E179" s="31"/>
      <c r="F179" s="31"/>
      <c r="G179" s="31"/>
      <c r="H179" s="30"/>
      <c r="I179" s="36"/>
      <c r="J179" s="28"/>
      <c r="K179" s="28"/>
      <c r="L179" s="28"/>
      <c r="M179" s="32"/>
      <c r="N179" s="26">
        <v>-2.8</v>
      </c>
      <c r="O179" s="30"/>
      <c r="P179" s="30"/>
      <c r="Q179" s="30"/>
      <c r="R179" s="9"/>
      <c r="S179" s="7"/>
    </row>
    <row r="180" spans="1:19" x14ac:dyDescent="0.25">
      <c r="A180" s="31" t="s">
        <v>125</v>
      </c>
      <c r="B180" s="33" t="s">
        <v>180</v>
      </c>
      <c r="C180" s="31" t="s">
        <v>126</v>
      </c>
      <c r="D180" s="31" t="s">
        <v>127</v>
      </c>
      <c r="E180" s="31">
        <v>325</v>
      </c>
      <c r="F180" s="31" t="s">
        <v>27</v>
      </c>
      <c r="G180" s="31">
        <v>325</v>
      </c>
      <c r="H180" s="30">
        <v>18.2</v>
      </c>
      <c r="I180" s="36">
        <v>629</v>
      </c>
      <c r="J180" s="28">
        <v>1461</v>
      </c>
      <c r="K180" s="28">
        <v>5510</v>
      </c>
      <c r="L180" s="28">
        <v>15</v>
      </c>
      <c r="M180" s="32">
        <v>0.45</v>
      </c>
      <c r="N180" s="26">
        <v>-2.81</v>
      </c>
      <c r="O180" s="30">
        <f>MAX(N180:N194)</f>
        <v>-1.51</v>
      </c>
      <c r="P180" s="30">
        <f>MIN(N180:N194)</f>
        <v>-3.45</v>
      </c>
      <c r="Q180" s="30">
        <f>O180-P180</f>
        <v>1.9400000000000002</v>
      </c>
      <c r="R180" s="16"/>
      <c r="S180" s="7"/>
    </row>
    <row r="181" spans="1:19" x14ac:dyDescent="0.25">
      <c r="A181" s="31"/>
      <c r="B181" s="33"/>
      <c r="C181" s="31"/>
      <c r="D181" s="31"/>
      <c r="E181" s="31"/>
      <c r="F181" s="31"/>
      <c r="G181" s="31"/>
      <c r="H181" s="30"/>
      <c r="I181" s="36"/>
      <c r="J181" s="28"/>
      <c r="K181" s="28"/>
      <c r="L181" s="28"/>
      <c r="M181" s="32"/>
      <c r="N181" s="26">
        <v>-2.5</v>
      </c>
      <c r="O181" s="30"/>
      <c r="P181" s="30"/>
      <c r="Q181" s="30"/>
      <c r="R181" s="16"/>
      <c r="S181" s="7"/>
    </row>
    <row r="182" spans="1:19" x14ac:dyDescent="0.25">
      <c r="A182" s="31"/>
      <c r="B182" s="33"/>
      <c r="C182" s="31"/>
      <c r="D182" s="31"/>
      <c r="E182" s="31"/>
      <c r="F182" s="31"/>
      <c r="G182" s="31"/>
      <c r="H182" s="30"/>
      <c r="I182" s="36"/>
      <c r="J182" s="28"/>
      <c r="K182" s="28"/>
      <c r="L182" s="28"/>
      <c r="M182" s="32"/>
      <c r="N182" s="26">
        <v>-3.45</v>
      </c>
      <c r="O182" s="30"/>
      <c r="P182" s="30"/>
      <c r="Q182" s="30"/>
      <c r="R182" s="16"/>
      <c r="S182" s="7"/>
    </row>
    <row r="183" spans="1:19" x14ac:dyDescent="0.25">
      <c r="A183" s="31"/>
      <c r="B183" s="33"/>
      <c r="C183" s="31"/>
      <c r="D183" s="31"/>
      <c r="E183" s="31"/>
      <c r="F183" s="31"/>
      <c r="G183" s="31"/>
      <c r="H183" s="30"/>
      <c r="I183" s="36"/>
      <c r="J183" s="28"/>
      <c r="K183" s="28"/>
      <c r="L183" s="28"/>
      <c r="M183" s="32"/>
      <c r="N183" s="26">
        <v>-2.4300000000000002</v>
      </c>
      <c r="O183" s="30"/>
      <c r="P183" s="30"/>
      <c r="Q183" s="30"/>
      <c r="R183" s="16"/>
      <c r="S183" s="7"/>
    </row>
    <row r="184" spans="1:19" x14ac:dyDescent="0.25">
      <c r="A184" s="31"/>
      <c r="B184" s="33"/>
      <c r="C184" s="31"/>
      <c r="D184" s="31"/>
      <c r="E184" s="31"/>
      <c r="F184" s="31"/>
      <c r="G184" s="31"/>
      <c r="H184" s="30"/>
      <c r="I184" s="36"/>
      <c r="J184" s="28"/>
      <c r="K184" s="28"/>
      <c r="L184" s="28"/>
      <c r="M184" s="32"/>
      <c r="N184" s="26">
        <v>-1.98</v>
      </c>
      <c r="O184" s="30"/>
      <c r="P184" s="30"/>
      <c r="Q184" s="30"/>
      <c r="R184" s="16"/>
      <c r="S184" s="7"/>
    </row>
    <row r="185" spans="1:19" x14ac:dyDescent="0.25">
      <c r="A185" s="31"/>
      <c r="B185" s="33"/>
      <c r="C185" s="31"/>
      <c r="D185" s="31"/>
      <c r="E185" s="31"/>
      <c r="F185" s="31"/>
      <c r="G185" s="31"/>
      <c r="H185" s="30"/>
      <c r="I185" s="36"/>
      <c r="J185" s="28"/>
      <c r="K185" s="28"/>
      <c r="L185" s="28"/>
      <c r="M185" s="32"/>
      <c r="N185" s="26">
        <v>-2.62</v>
      </c>
      <c r="O185" s="30"/>
      <c r="P185" s="30"/>
      <c r="Q185" s="30"/>
      <c r="R185" s="16"/>
      <c r="S185" s="7"/>
    </row>
    <row r="186" spans="1:19" x14ac:dyDescent="0.25">
      <c r="A186" s="31"/>
      <c r="B186" s="33"/>
      <c r="C186" s="31"/>
      <c r="D186" s="31"/>
      <c r="E186" s="31"/>
      <c r="F186" s="31"/>
      <c r="G186" s="31"/>
      <c r="H186" s="30"/>
      <c r="I186" s="36"/>
      <c r="J186" s="28"/>
      <c r="K186" s="28"/>
      <c r="L186" s="28"/>
      <c r="M186" s="32"/>
      <c r="N186" s="26">
        <v>-2.9</v>
      </c>
      <c r="O186" s="30"/>
      <c r="P186" s="30"/>
      <c r="Q186" s="30"/>
      <c r="R186" s="16"/>
      <c r="S186" s="7"/>
    </row>
    <row r="187" spans="1:19" x14ac:dyDescent="0.25">
      <c r="A187" s="31"/>
      <c r="B187" s="33"/>
      <c r="C187" s="31"/>
      <c r="D187" s="31"/>
      <c r="E187" s="31"/>
      <c r="F187" s="31"/>
      <c r="G187" s="31"/>
      <c r="H187" s="30"/>
      <c r="I187" s="36"/>
      <c r="J187" s="28"/>
      <c r="K187" s="28"/>
      <c r="L187" s="28"/>
      <c r="M187" s="32"/>
      <c r="N187" s="26">
        <v>-2.36</v>
      </c>
      <c r="O187" s="30"/>
      <c r="P187" s="30"/>
      <c r="Q187" s="30"/>
      <c r="R187" s="16"/>
      <c r="S187" s="7"/>
    </row>
    <row r="188" spans="1:19" x14ac:dyDescent="0.25">
      <c r="A188" s="31"/>
      <c r="B188" s="33"/>
      <c r="C188" s="31"/>
      <c r="D188" s="31"/>
      <c r="E188" s="31"/>
      <c r="F188" s="31"/>
      <c r="G188" s="31"/>
      <c r="H188" s="30"/>
      <c r="I188" s="36"/>
      <c r="J188" s="28"/>
      <c r="K188" s="28"/>
      <c r="L188" s="28"/>
      <c r="M188" s="32"/>
      <c r="N188" s="26">
        <v>-2.88</v>
      </c>
      <c r="O188" s="30"/>
      <c r="P188" s="30"/>
      <c r="Q188" s="30"/>
      <c r="R188" s="16"/>
      <c r="S188" s="7"/>
    </row>
    <row r="189" spans="1:19" x14ac:dyDescent="0.25">
      <c r="A189" s="31"/>
      <c r="B189" s="33"/>
      <c r="C189" s="31"/>
      <c r="D189" s="31"/>
      <c r="E189" s="31"/>
      <c r="F189" s="31"/>
      <c r="G189" s="31"/>
      <c r="H189" s="30"/>
      <c r="I189" s="36"/>
      <c r="J189" s="28"/>
      <c r="K189" s="28"/>
      <c r="L189" s="28"/>
      <c r="M189" s="32"/>
      <c r="N189" s="26">
        <v>-1.96</v>
      </c>
      <c r="O189" s="30"/>
      <c r="P189" s="30"/>
      <c r="Q189" s="30"/>
      <c r="R189" s="16"/>
      <c r="S189" s="7"/>
    </row>
    <row r="190" spans="1:19" x14ac:dyDescent="0.25">
      <c r="A190" s="31"/>
      <c r="B190" s="33"/>
      <c r="C190" s="31"/>
      <c r="D190" s="31"/>
      <c r="E190" s="31"/>
      <c r="F190" s="31"/>
      <c r="G190" s="31"/>
      <c r="H190" s="30"/>
      <c r="I190" s="36"/>
      <c r="J190" s="28"/>
      <c r="K190" s="28"/>
      <c r="L190" s="28"/>
      <c r="M190" s="32"/>
      <c r="N190" s="26">
        <v>-2.2400000000000002</v>
      </c>
      <c r="O190" s="30"/>
      <c r="P190" s="30"/>
      <c r="Q190" s="30"/>
      <c r="R190" s="16"/>
      <c r="S190" s="7"/>
    </row>
    <row r="191" spans="1:19" x14ac:dyDescent="0.25">
      <c r="A191" s="31"/>
      <c r="B191" s="33"/>
      <c r="C191" s="31"/>
      <c r="D191" s="31"/>
      <c r="E191" s="31"/>
      <c r="F191" s="31"/>
      <c r="G191" s="31"/>
      <c r="H191" s="30"/>
      <c r="I191" s="36"/>
      <c r="J191" s="28"/>
      <c r="K191" s="28"/>
      <c r="L191" s="28"/>
      <c r="M191" s="32"/>
      <c r="N191" s="26">
        <v>-2.76</v>
      </c>
      <c r="O191" s="30"/>
      <c r="P191" s="30"/>
      <c r="Q191" s="30"/>
      <c r="R191" s="16"/>
      <c r="S191" s="7"/>
    </row>
    <row r="192" spans="1:19" x14ac:dyDescent="0.25">
      <c r="A192" s="31"/>
      <c r="B192" s="33"/>
      <c r="C192" s="31"/>
      <c r="D192" s="31"/>
      <c r="E192" s="31"/>
      <c r="F192" s="31"/>
      <c r="G192" s="31"/>
      <c r="H192" s="30"/>
      <c r="I192" s="36"/>
      <c r="J192" s="28"/>
      <c r="K192" s="28"/>
      <c r="L192" s="28"/>
      <c r="M192" s="32"/>
      <c r="N192" s="26">
        <v>-1.51</v>
      </c>
      <c r="O192" s="30"/>
      <c r="P192" s="30"/>
      <c r="Q192" s="30"/>
      <c r="R192" s="16"/>
      <c r="S192" s="7"/>
    </row>
    <row r="193" spans="1:19" x14ac:dyDescent="0.25">
      <c r="A193" s="31"/>
      <c r="B193" s="33"/>
      <c r="C193" s="31"/>
      <c r="D193" s="31"/>
      <c r="E193" s="31"/>
      <c r="F193" s="31"/>
      <c r="G193" s="31"/>
      <c r="H193" s="30"/>
      <c r="I193" s="36"/>
      <c r="J193" s="28"/>
      <c r="K193" s="28"/>
      <c r="L193" s="28"/>
      <c r="M193" s="32"/>
      <c r="N193" s="26">
        <v>-2.19</v>
      </c>
      <c r="O193" s="30"/>
      <c r="P193" s="30"/>
      <c r="Q193" s="30"/>
      <c r="R193" s="16"/>
      <c r="S193" s="7"/>
    </row>
    <row r="194" spans="1:19" x14ac:dyDescent="0.25">
      <c r="A194" s="31"/>
      <c r="B194" s="33"/>
      <c r="C194" s="31"/>
      <c r="D194" s="31"/>
      <c r="E194" s="31"/>
      <c r="F194" s="31"/>
      <c r="G194" s="31"/>
      <c r="H194" s="30"/>
      <c r="I194" s="36"/>
      <c r="J194" s="28"/>
      <c r="K194" s="28"/>
      <c r="L194" s="28"/>
      <c r="M194" s="32"/>
      <c r="N194" s="26">
        <v>-3.3</v>
      </c>
      <c r="O194" s="30"/>
      <c r="P194" s="30"/>
      <c r="Q194" s="30"/>
      <c r="R194" s="16"/>
      <c r="S194" s="7"/>
    </row>
    <row r="195" spans="1:19" x14ac:dyDescent="0.25">
      <c r="A195" s="31"/>
      <c r="B195" s="33" t="s">
        <v>181</v>
      </c>
      <c r="C195" s="31" t="s">
        <v>128</v>
      </c>
      <c r="D195" s="31" t="s">
        <v>129</v>
      </c>
      <c r="E195" s="31">
        <v>72</v>
      </c>
      <c r="F195" s="31" t="s">
        <v>130</v>
      </c>
      <c r="G195" s="31">
        <v>36</v>
      </c>
      <c r="H195" s="30">
        <v>14.75</v>
      </c>
      <c r="I195" s="36">
        <v>1113</v>
      </c>
      <c r="J195" s="28">
        <v>1046</v>
      </c>
      <c r="K195" s="28">
        <v>2676</v>
      </c>
      <c r="L195" s="28">
        <v>78</v>
      </c>
      <c r="M195" s="32">
        <v>1.06</v>
      </c>
      <c r="N195" s="26">
        <v>-4</v>
      </c>
      <c r="O195" s="30">
        <f>MAX(N195:N200)</f>
        <v>-3.8</v>
      </c>
      <c r="P195" s="30">
        <f>MIN(N195:N200)</f>
        <v>-4.75</v>
      </c>
      <c r="Q195" s="30">
        <f>O195-P195</f>
        <v>0.95000000000000018</v>
      </c>
      <c r="R195" s="9"/>
      <c r="S195" s="7"/>
    </row>
    <row r="196" spans="1:19" x14ac:dyDescent="0.25">
      <c r="A196" s="31"/>
      <c r="B196" s="33"/>
      <c r="C196" s="31"/>
      <c r="D196" s="31"/>
      <c r="E196" s="31"/>
      <c r="F196" s="31"/>
      <c r="G196" s="31"/>
      <c r="H196" s="30"/>
      <c r="I196" s="36"/>
      <c r="J196" s="28"/>
      <c r="K196" s="28"/>
      <c r="L196" s="28"/>
      <c r="M196" s="32"/>
      <c r="N196" s="26">
        <v>-3.84</v>
      </c>
      <c r="O196" s="30"/>
      <c r="P196" s="30"/>
      <c r="Q196" s="30"/>
      <c r="R196" s="9"/>
      <c r="S196" s="7"/>
    </row>
    <row r="197" spans="1:19" x14ac:dyDescent="0.25">
      <c r="A197" s="31"/>
      <c r="B197" s="33"/>
      <c r="C197" s="31"/>
      <c r="D197" s="31"/>
      <c r="E197" s="31"/>
      <c r="F197" s="31"/>
      <c r="G197" s="31"/>
      <c r="H197" s="30"/>
      <c r="I197" s="36"/>
      <c r="J197" s="28"/>
      <c r="K197" s="28"/>
      <c r="L197" s="28"/>
      <c r="M197" s="32"/>
      <c r="N197" s="26">
        <v>-3.8</v>
      </c>
      <c r="O197" s="30"/>
      <c r="P197" s="30"/>
      <c r="Q197" s="30"/>
      <c r="R197" s="9"/>
      <c r="S197" s="7"/>
    </row>
    <row r="198" spans="1:19" x14ac:dyDescent="0.25">
      <c r="A198" s="31"/>
      <c r="B198" s="33"/>
      <c r="C198" s="31"/>
      <c r="D198" s="31"/>
      <c r="E198" s="31"/>
      <c r="F198" s="31"/>
      <c r="G198" s="31"/>
      <c r="H198" s="30"/>
      <c r="I198" s="36"/>
      <c r="J198" s="28"/>
      <c r="K198" s="28"/>
      <c r="L198" s="28"/>
      <c r="M198" s="32"/>
      <c r="N198" s="26">
        <v>-4.75</v>
      </c>
      <c r="O198" s="30"/>
      <c r="P198" s="30"/>
      <c r="Q198" s="30"/>
      <c r="R198" s="9"/>
      <c r="S198" s="7"/>
    </row>
    <row r="199" spans="1:19" x14ac:dyDescent="0.25">
      <c r="A199" s="31"/>
      <c r="B199" s="33"/>
      <c r="C199" s="31"/>
      <c r="D199" s="31"/>
      <c r="E199" s="31"/>
      <c r="F199" s="31"/>
      <c r="G199" s="31"/>
      <c r="H199" s="30"/>
      <c r="I199" s="36"/>
      <c r="J199" s="28"/>
      <c r="K199" s="28"/>
      <c r="L199" s="28"/>
      <c r="M199" s="32"/>
      <c r="N199" s="26">
        <v>-4.0199999999999996</v>
      </c>
      <c r="O199" s="30"/>
      <c r="P199" s="30"/>
      <c r="Q199" s="30"/>
      <c r="R199" s="9"/>
      <c r="S199" s="7"/>
    </row>
    <row r="200" spans="1:19" x14ac:dyDescent="0.25">
      <c r="A200" s="31"/>
      <c r="B200" s="33"/>
      <c r="C200" s="31"/>
      <c r="D200" s="31"/>
      <c r="E200" s="31"/>
      <c r="F200" s="31"/>
      <c r="G200" s="31"/>
      <c r="H200" s="30"/>
      <c r="I200" s="36"/>
      <c r="J200" s="28"/>
      <c r="K200" s="28"/>
      <c r="L200" s="28"/>
      <c r="M200" s="32"/>
      <c r="N200" s="26">
        <v>-4.1900000000000004</v>
      </c>
      <c r="O200" s="30"/>
      <c r="P200" s="30"/>
      <c r="Q200" s="30"/>
      <c r="R200" s="9"/>
      <c r="S200" s="7"/>
    </row>
    <row r="201" spans="1:19" x14ac:dyDescent="0.25">
      <c r="A201" s="31"/>
      <c r="B201" s="33" t="s">
        <v>182</v>
      </c>
      <c r="C201" s="31" t="s">
        <v>131</v>
      </c>
      <c r="D201" s="31" t="s">
        <v>132</v>
      </c>
      <c r="E201" s="31">
        <v>965</v>
      </c>
      <c r="F201" s="31" t="s">
        <v>27</v>
      </c>
      <c r="G201" s="31">
        <v>34</v>
      </c>
      <c r="H201" s="30">
        <v>11.1</v>
      </c>
      <c r="I201" s="36">
        <v>1177</v>
      </c>
      <c r="J201" s="28">
        <v>1098</v>
      </c>
      <c r="K201" s="28">
        <v>5198</v>
      </c>
      <c r="L201" s="28">
        <v>24</v>
      </c>
      <c r="M201" s="32">
        <v>1.07</v>
      </c>
      <c r="N201" s="26">
        <v>-6.6</v>
      </c>
      <c r="O201" s="30">
        <f>MAX(N201:N203)</f>
        <v>-6.6</v>
      </c>
      <c r="P201" s="30">
        <f>MIN(N201:N203)</f>
        <v>-6.81</v>
      </c>
      <c r="Q201" s="30">
        <f>O201-P201</f>
        <v>0.20999999999999996</v>
      </c>
      <c r="R201" s="9"/>
      <c r="S201" s="7"/>
    </row>
    <row r="202" spans="1:19" x14ac:dyDescent="0.25">
      <c r="A202" s="31"/>
      <c r="B202" s="33"/>
      <c r="C202" s="31"/>
      <c r="D202" s="31"/>
      <c r="E202" s="31"/>
      <c r="F202" s="31"/>
      <c r="G202" s="31"/>
      <c r="H202" s="30"/>
      <c r="I202" s="36"/>
      <c r="J202" s="28"/>
      <c r="K202" s="28"/>
      <c r="L202" s="28"/>
      <c r="M202" s="32"/>
      <c r="N202" s="26">
        <v>-6.81</v>
      </c>
      <c r="O202" s="30"/>
      <c r="P202" s="30"/>
      <c r="Q202" s="30"/>
      <c r="R202" s="9"/>
      <c r="S202" s="7"/>
    </row>
    <row r="203" spans="1:19" x14ac:dyDescent="0.25">
      <c r="A203" s="31"/>
      <c r="B203" s="33"/>
      <c r="C203" s="31"/>
      <c r="D203" s="31"/>
      <c r="E203" s="31"/>
      <c r="F203" s="31"/>
      <c r="G203" s="31"/>
      <c r="H203" s="30"/>
      <c r="I203" s="36"/>
      <c r="J203" s="28"/>
      <c r="K203" s="28"/>
      <c r="L203" s="28"/>
      <c r="M203" s="32"/>
      <c r="N203" s="26">
        <v>-6.76</v>
      </c>
      <c r="O203" s="30"/>
      <c r="P203" s="30"/>
      <c r="Q203" s="30"/>
      <c r="R203" s="9"/>
      <c r="S203" s="7"/>
    </row>
    <row r="204" spans="1:19" x14ac:dyDescent="0.25">
      <c r="A204" s="31"/>
      <c r="B204" s="33" t="s">
        <v>183</v>
      </c>
      <c r="C204" s="31" t="s">
        <v>133</v>
      </c>
      <c r="D204" s="31" t="s">
        <v>134</v>
      </c>
      <c r="E204" s="31">
        <v>460</v>
      </c>
      <c r="F204" s="31" t="s">
        <v>27</v>
      </c>
      <c r="G204" s="31"/>
      <c r="H204" s="30">
        <v>9.5</v>
      </c>
      <c r="I204" s="36">
        <v>1061</v>
      </c>
      <c r="J204" s="28">
        <v>860</v>
      </c>
      <c r="K204" s="28">
        <v>3173</v>
      </c>
      <c r="L204" s="28">
        <v>35</v>
      </c>
      <c r="M204" s="32">
        <v>1.68</v>
      </c>
      <c r="N204" s="26">
        <v>-5.04</v>
      </c>
      <c r="O204" s="30">
        <f>MAX(N204:N205)</f>
        <v>-5.04</v>
      </c>
      <c r="P204" s="30">
        <f>MIN(N204:N205)</f>
        <v>-5.04</v>
      </c>
      <c r="Q204" s="30">
        <f>O204-P204</f>
        <v>0</v>
      </c>
      <c r="R204" s="9"/>
      <c r="S204" s="7"/>
    </row>
    <row r="205" spans="1:19" x14ac:dyDescent="0.25">
      <c r="A205" s="31"/>
      <c r="B205" s="33"/>
      <c r="C205" s="31"/>
      <c r="D205" s="31"/>
      <c r="E205" s="31"/>
      <c r="F205" s="31"/>
      <c r="G205" s="31"/>
      <c r="H205" s="30"/>
      <c r="I205" s="36"/>
      <c r="J205" s="28"/>
      <c r="K205" s="28"/>
      <c r="L205" s="28"/>
      <c r="M205" s="32"/>
      <c r="N205" s="26">
        <v>-5.04</v>
      </c>
      <c r="O205" s="30"/>
      <c r="P205" s="30"/>
      <c r="Q205" s="30"/>
      <c r="R205" s="9"/>
      <c r="S205" s="7"/>
    </row>
    <row r="206" spans="1:19" x14ac:dyDescent="0.25">
      <c r="A206" s="31"/>
      <c r="B206" s="33" t="s">
        <v>184</v>
      </c>
      <c r="C206" s="35" t="s">
        <v>135</v>
      </c>
      <c r="D206" s="35" t="s">
        <v>136</v>
      </c>
      <c r="E206" s="35">
        <v>400</v>
      </c>
      <c r="F206" s="35" t="s">
        <v>27</v>
      </c>
      <c r="G206" s="35"/>
      <c r="H206" s="30">
        <v>8.3000000000000007</v>
      </c>
      <c r="I206" s="36">
        <v>1230</v>
      </c>
      <c r="J206" s="28">
        <v>874</v>
      </c>
      <c r="K206" s="28">
        <v>3251</v>
      </c>
      <c r="L206" s="28">
        <v>25</v>
      </c>
      <c r="M206" s="32">
        <v>1.43</v>
      </c>
      <c r="N206" s="26">
        <v>-5.26</v>
      </c>
      <c r="O206" s="30">
        <f>MAX(N206:N207)</f>
        <v>-5.26</v>
      </c>
      <c r="P206" s="30">
        <f>MIN(N206:N207)</f>
        <v>-5.38</v>
      </c>
      <c r="Q206" s="30">
        <f>O206-P206</f>
        <v>0.12000000000000011</v>
      </c>
      <c r="R206" s="9"/>
      <c r="S206" s="7"/>
    </row>
    <row r="207" spans="1:19" x14ac:dyDescent="0.25">
      <c r="A207" s="31"/>
      <c r="B207" s="33"/>
      <c r="C207" s="35"/>
      <c r="D207" s="35"/>
      <c r="E207" s="35"/>
      <c r="F207" s="35"/>
      <c r="G207" s="35"/>
      <c r="H207" s="30"/>
      <c r="I207" s="36"/>
      <c r="J207" s="28"/>
      <c r="K207" s="28"/>
      <c r="L207" s="28"/>
      <c r="M207" s="32"/>
      <c r="N207" s="26">
        <v>-5.38</v>
      </c>
      <c r="O207" s="30"/>
      <c r="P207" s="30"/>
      <c r="Q207" s="30"/>
      <c r="R207" s="9"/>
      <c r="S207" s="7"/>
    </row>
    <row r="208" spans="1:19" x14ac:dyDescent="0.25">
      <c r="A208" s="31"/>
      <c r="B208" s="34" t="s">
        <v>185</v>
      </c>
      <c r="C208" s="31" t="s">
        <v>190</v>
      </c>
      <c r="D208" s="31" t="s">
        <v>137</v>
      </c>
      <c r="E208" s="31">
        <v>600</v>
      </c>
      <c r="F208" s="31" t="s">
        <v>138</v>
      </c>
      <c r="G208" s="31">
        <v>1</v>
      </c>
      <c r="H208" s="31">
        <f>'[1]Additional sites used'!E58</f>
        <v>9.6999999999999993</v>
      </c>
      <c r="I208" s="31">
        <f>'[1]Additional sites used'!F58</f>
        <v>823</v>
      </c>
      <c r="J208" s="28">
        <v>1212</v>
      </c>
      <c r="K208" s="28">
        <v>4672</v>
      </c>
      <c r="L208" s="28">
        <v>19</v>
      </c>
      <c r="M208" s="32">
        <v>0.65</v>
      </c>
      <c r="N208" s="27">
        <f>'[1]Additional sites used'!I58</f>
        <v>-5.0549263636363628</v>
      </c>
      <c r="O208" s="30">
        <f>'[1]Additional sites used'!J58</f>
        <v>-4.7113709090909088</v>
      </c>
      <c r="P208" s="30">
        <f>'[1]Additional sites used'!K58</f>
        <v>-5.6257921999999994</v>
      </c>
      <c r="Q208" s="30">
        <f>'[1]Additional sites used'!L58</f>
        <v>0.91442129090909052</v>
      </c>
      <c r="R208" s="9"/>
      <c r="S208" s="7"/>
    </row>
    <row r="209" spans="1:19" x14ac:dyDescent="0.25">
      <c r="A209" s="31"/>
      <c r="B209" s="34"/>
      <c r="C209" s="31"/>
      <c r="D209" s="31"/>
      <c r="E209" s="31"/>
      <c r="F209" s="31"/>
      <c r="G209" s="31"/>
      <c r="H209" s="31"/>
      <c r="I209" s="31"/>
      <c r="J209" s="31"/>
      <c r="K209" s="28"/>
      <c r="L209" s="28"/>
      <c r="M209" s="32"/>
      <c r="N209" s="27">
        <f>'[1]Additional sites used'!I59</f>
        <v>-5.0559972307692309</v>
      </c>
      <c r="O209" s="30"/>
      <c r="P209" s="30"/>
      <c r="Q209" s="30"/>
      <c r="R209" s="9"/>
      <c r="S209" s="7"/>
    </row>
    <row r="210" spans="1:19" x14ac:dyDescent="0.25">
      <c r="A210" s="31"/>
      <c r="B210" s="34"/>
      <c r="C210" s="31"/>
      <c r="D210" s="31"/>
      <c r="E210" s="31"/>
      <c r="F210" s="31"/>
      <c r="G210" s="31"/>
      <c r="H210" s="31"/>
      <c r="I210" s="31"/>
      <c r="J210" s="31"/>
      <c r="K210" s="28"/>
      <c r="L210" s="28"/>
      <c r="M210" s="32"/>
      <c r="N210" s="27">
        <f>'[1]Additional sites used'!I60</f>
        <v>-5.0433322</v>
      </c>
      <c r="O210" s="30"/>
      <c r="P210" s="30"/>
      <c r="Q210" s="30"/>
      <c r="R210" s="9"/>
      <c r="S210" s="7"/>
    </row>
    <row r="211" spans="1:19" x14ac:dyDescent="0.25">
      <c r="A211" s="31"/>
      <c r="B211" s="34"/>
      <c r="C211" s="31"/>
      <c r="D211" s="31"/>
      <c r="E211" s="31"/>
      <c r="F211" s="31"/>
      <c r="G211" s="31"/>
      <c r="H211" s="31"/>
      <c r="I211" s="31"/>
      <c r="J211" s="31"/>
      <c r="K211" s="28"/>
      <c r="L211" s="28"/>
      <c r="M211" s="32"/>
      <c r="N211" s="27">
        <f>'[1]Additional sites used'!I61</f>
        <v>-5.5777683000000007</v>
      </c>
      <c r="O211" s="30"/>
      <c r="P211" s="30"/>
      <c r="Q211" s="30"/>
      <c r="R211" s="9"/>
      <c r="S211" s="7"/>
    </row>
    <row r="212" spans="1:19" x14ac:dyDescent="0.25">
      <c r="A212" s="31"/>
      <c r="B212" s="34"/>
      <c r="C212" s="31"/>
      <c r="D212" s="31"/>
      <c r="E212" s="31"/>
      <c r="F212" s="31"/>
      <c r="G212" s="31"/>
      <c r="H212" s="31"/>
      <c r="I212" s="31"/>
      <c r="J212" s="31"/>
      <c r="K212" s="28"/>
      <c r="L212" s="28"/>
      <c r="M212" s="32"/>
      <c r="N212" s="27">
        <f>'[1]Additional sites used'!I62</f>
        <v>-5.6257921999999994</v>
      </c>
      <c r="O212" s="30"/>
      <c r="P212" s="30"/>
      <c r="Q212" s="30"/>
      <c r="R212" s="9"/>
      <c r="S212" s="7"/>
    </row>
    <row r="213" spans="1:19" x14ac:dyDescent="0.25">
      <c r="A213" s="31"/>
      <c r="B213" s="34"/>
      <c r="C213" s="31"/>
      <c r="D213" s="31"/>
      <c r="E213" s="31"/>
      <c r="F213" s="31"/>
      <c r="G213" s="31"/>
      <c r="H213" s="31"/>
      <c r="I213" s="31"/>
      <c r="J213" s="31"/>
      <c r="K213" s="28"/>
      <c r="L213" s="28"/>
      <c r="M213" s="32"/>
      <c r="N213" s="27">
        <f>'[1]Additional sites used'!I63</f>
        <v>-5.5499340000000013</v>
      </c>
      <c r="O213" s="30"/>
      <c r="P213" s="30"/>
      <c r="Q213" s="30"/>
      <c r="R213" s="9"/>
      <c r="S213" s="7"/>
    </row>
    <row r="214" spans="1:19" x14ac:dyDescent="0.25">
      <c r="A214" s="31"/>
      <c r="B214" s="34"/>
      <c r="C214" s="31"/>
      <c r="D214" s="31"/>
      <c r="E214" s="31"/>
      <c r="F214" s="31"/>
      <c r="G214" s="31"/>
      <c r="H214" s="31"/>
      <c r="I214" s="31"/>
      <c r="J214" s="31"/>
      <c r="K214" s="28"/>
      <c r="L214" s="28"/>
      <c r="M214" s="32"/>
      <c r="N214" s="27">
        <f>'[1]Additional sites used'!I64</f>
        <v>-4.8756502222222231</v>
      </c>
      <c r="O214" s="30"/>
      <c r="P214" s="30"/>
      <c r="Q214" s="30"/>
      <c r="R214" s="9"/>
      <c r="S214" s="7"/>
    </row>
    <row r="215" spans="1:19" x14ac:dyDescent="0.25">
      <c r="A215" s="31"/>
      <c r="B215" s="34"/>
      <c r="C215" s="31"/>
      <c r="D215" s="31"/>
      <c r="E215" s="31"/>
      <c r="F215" s="31"/>
      <c r="G215" s="31"/>
      <c r="H215" s="31"/>
      <c r="I215" s="31"/>
      <c r="J215" s="31"/>
      <c r="K215" s="28"/>
      <c r="L215" s="28"/>
      <c r="M215" s="32"/>
      <c r="N215" s="27">
        <f>'[1]Additional sites used'!I65</f>
        <v>-4.7113709090909088</v>
      </c>
      <c r="O215" s="30"/>
      <c r="P215" s="30"/>
      <c r="Q215" s="30"/>
      <c r="R215" s="9"/>
      <c r="S215" s="7"/>
    </row>
    <row r="216" spans="1:19" x14ac:dyDescent="0.25">
      <c r="A216" s="31"/>
      <c r="B216" s="34"/>
      <c r="C216" s="31"/>
      <c r="D216" s="31"/>
      <c r="E216" s="31"/>
      <c r="F216" s="31"/>
      <c r="G216" s="31"/>
      <c r="H216" s="31"/>
      <c r="I216" s="31"/>
      <c r="J216" s="31"/>
      <c r="K216" s="28"/>
      <c r="L216" s="28"/>
      <c r="M216" s="32"/>
      <c r="N216" s="27">
        <f>'[1]Additional sites used'!I66</f>
        <v>-5.2529289090909099</v>
      </c>
      <c r="O216" s="30"/>
      <c r="P216" s="30"/>
      <c r="Q216" s="30"/>
      <c r="R216" s="9"/>
      <c r="S216" s="7"/>
    </row>
    <row r="217" spans="1:19" x14ac:dyDescent="0.25">
      <c r="A217" s="31"/>
      <c r="B217" s="34" t="s">
        <v>186</v>
      </c>
      <c r="C217" s="31" t="str">
        <f>'[1]Additional sites used'!C67</f>
        <v>35° 43'S</v>
      </c>
      <c r="D217" s="31" t="str">
        <f>'[1]Additional sites used'!D67</f>
        <v>148° 29'E</v>
      </c>
      <c r="E217" s="31">
        <v>900</v>
      </c>
      <c r="F217" s="31" t="s">
        <v>27</v>
      </c>
      <c r="G217" s="31">
        <v>40</v>
      </c>
      <c r="H217" s="31">
        <f>'[1]Additional sites used'!E67</f>
        <v>10</v>
      </c>
      <c r="I217" s="31">
        <f>'[1]Additional sites used'!F67</f>
        <v>1172</v>
      </c>
      <c r="J217" s="28">
        <v>1098</v>
      </c>
      <c r="K217" s="28">
        <v>5198</v>
      </c>
      <c r="L217" s="28">
        <v>24</v>
      </c>
      <c r="M217" s="32">
        <v>1.07</v>
      </c>
      <c r="N217" s="27">
        <f>'[1]Additional sites used'!I67</f>
        <v>-7</v>
      </c>
      <c r="O217" s="30">
        <f>'[1]Additional sites used'!J67</f>
        <v>-6.9</v>
      </c>
      <c r="P217" s="30">
        <f>'[1]Additional sites used'!K67</f>
        <v>-7</v>
      </c>
      <c r="Q217" s="30">
        <f>'[1]Additional sites used'!L67</f>
        <v>9.9999999999999645E-2</v>
      </c>
      <c r="R217" s="9"/>
      <c r="S217" s="7"/>
    </row>
    <row r="218" spans="1:19" x14ac:dyDescent="0.25">
      <c r="A218" s="31"/>
      <c r="B218" s="34"/>
      <c r="C218" s="31"/>
      <c r="D218" s="31"/>
      <c r="E218" s="31"/>
      <c r="F218" s="31"/>
      <c r="G218" s="31"/>
      <c r="H218" s="31"/>
      <c r="I218" s="31"/>
      <c r="J218" s="28"/>
      <c r="K218" s="28"/>
      <c r="L218" s="28"/>
      <c r="M218" s="32"/>
      <c r="N218" s="27">
        <f>'[1]Additional sites used'!I68</f>
        <v>-7</v>
      </c>
      <c r="O218" s="30"/>
      <c r="P218" s="30"/>
      <c r="Q218" s="30"/>
      <c r="R218" s="9"/>
      <c r="S218" s="7"/>
    </row>
    <row r="219" spans="1:19" x14ac:dyDescent="0.25">
      <c r="A219" s="31"/>
      <c r="B219" s="34"/>
      <c r="C219" s="31"/>
      <c r="D219" s="31"/>
      <c r="E219" s="31"/>
      <c r="F219" s="31"/>
      <c r="G219" s="31"/>
      <c r="H219" s="31"/>
      <c r="I219" s="31"/>
      <c r="J219" s="28"/>
      <c r="K219" s="28"/>
      <c r="L219" s="28"/>
      <c r="M219" s="32"/>
      <c r="N219" s="27">
        <f>'[1]Additional sites used'!I69</f>
        <v>-6.9</v>
      </c>
      <c r="O219" s="30"/>
      <c r="P219" s="30"/>
      <c r="Q219" s="30"/>
      <c r="R219" s="9"/>
      <c r="S219" s="7"/>
    </row>
    <row r="220" spans="1:19" x14ac:dyDescent="0.25">
      <c r="A220" s="31"/>
      <c r="B220" s="34"/>
      <c r="C220" s="31"/>
      <c r="D220" s="31"/>
      <c r="E220" s="31"/>
      <c r="F220" s="31"/>
      <c r="G220" s="31"/>
      <c r="H220" s="31"/>
      <c r="I220" s="31"/>
      <c r="J220" s="28"/>
      <c r="K220" s="28"/>
      <c r="L220" s="28"/>
      <c r="M220" s="32"/>
      <c r="N220" s="27">
        <f>'[1]Additional sites used'!I70</f>
        <v>-6.9</v>
      </c>
      <c r="O220" s="30"/>
      <c r="P220" s="30"/>
      <c r="Q220" s="30"/>
      <c r="R220" s="9"/>
      <c r="S220" s="7"/>
    </row>
    <row r="221" spans="1:19" x14ac:dyDescent="0.25">
      <c r="A221" s="31"/>
      <c r="B221" s="34" t="s">
        <v>187</v>
      </c>
      <c r="C221" s="31" t="str">
        <f>'[1]Additional sites used'!C71</f>
        <v>31° 33' S</v>
      </c>
      <c r="D221" s="31" t="str">
        <f>'[1]Additional sites used'!D71</f>
        <v>115° 41' E</v>
      </c>
      <c r="E221" s="31">
        <v>25</v>
      </c>
      <c r="F221" s="31" t="s">
        <v>130</v>
      </c>
      <c r="G221" s="31">
        <v>4</v>
      </c>
      <c r="H221" s="31">
        <f>'[1]Additional sites used'!E71</f>
        <v>15.1</v>
      </c>
      <c r="I221" s="31">
        <v>725</v>
      </c>
      <c r="J221" s="28">
        <v>1345</v>
      </c>
      <c r="K221" s="28">
        <v>3744</v>
      </c>
      <c r="L221" s="28">
        <v>85</v>
      </c>
      <c r="M221" s="32">
        <f>I221/J221</f>
        <v>0.53903345724907059</v>
      </c>
      <c r="N221" s="18">
        <f>'[1]Additional sites used'!I71</f>
        <v>-3.3675769695384616</v>
      </c>
      <c r="O221" s="30">
        <f>'[1]Additional sites used'!J71</f>
        <v>-2.4066044029090907</v>
      </c>
      <c r="P221" s="30">
        <f>'[1]Additional sites used'!K71</f>
        <v>-3.3675769695384616</v>
      </c>
      <c r="Q221" s="30">
        <f>'[1]Additional sites used'!L71</f>
        <v>0.96097256662937092</v>
      </c>
      <c r="R221" s="9"/>
      <c r="S221" s="7"/>
    </row>
    <row r="222" spans="1:19" x14ac:dyDescent="0.25">
      <c r="A222" s="31"/>
      <c r="B222" s="34"/>
      <c r="C222" s="31"/>
      <c r="D222" s="31"/>
      <c r="E222" s="31"/>
      <c r="F222" s="31"/>
      <c r="G222" s="31"/>
      <c r="H222" s="31"/>
      <c r="I222" s="31"/>
      <c r="J222" s="28"/>
      <c r="K222" s="28"/>
      <c r="L222" s="28"/>
      <c r="M222" s="32"/>
      <c r="N222" s="18">
        <f>'[1]Additional sites used'!I72</f>
        <v>-2.4066044029090907</v>
      </c>
      <c r="O222" s="30"/>
      <c r="P222" s="30"/>
      <c r="Q222" s="30"/>
      <c r="R222" s="9"/>
      <c r="S222" s="7"/>
    </row>
    <row r="223" spans="1:19" x14ac:dyDescent="0.25">
      <c r="A223" s="31" t="s">
        <v>139</v>
      </c>
      <c r="B223" s="33" t="s">
        <v>188</v>
      </c>
      <c r="C223" s="31" t="str">
        <f>'[1]Additional sites used'!C45</f>
        <v>38° 19''S</v>
      </c>
      <c r="D223" s="31" t="str">
        <f>'[1]Additional sites used'!D45</f>
        <v>175° 01' E</v>
      </c>
      <c r="E223" s="31">
        <v>395</v>
      </c>
      <c r="F223" s="31" t="s">
        <v>27</v>
      </c>
      <c r="G223" s="31">
        <v>50</v>
      </c>
      <c r="H223" s="31">
        <f>'[1]Additional sites used'!E45</f>
        <v>12.8</v>
      </c>
      <c r="I223" s="31">
        <v>1618</v>
      </c>
      <c r="J223" s="28">
        <v>939</v>
      </c>
      <c r="K223" s="28">
        <v>3350</v>
      </c>
      <c r="L223" s="28">
        <v>20</v>
      </c>
      <c r="M223" s="32">
        <v>2.4700000000000002</v>
      </c>
      <c r="N223" s="26">
        <f>'[1]Additional sites used'!I45</f>
        <v>-5.1776182287188268</v>
      </c>
      <c r="O223" s="30">
        <f>'[1]Additional sites used'!J45</f>
        <v>-4.8976870163370547</v>
      </c>
      <c r="P223" s="30">
        <f>'[1]Additional sites used'!K45</f>
        <v>-5.1776182287188268</v>
      </c>
      <c r="Q223" s="30">
        <f>'[1]Additional sites used'!L45</f>
        <v>0.2799312123817721</v>
      </c>
      <c r="R223" s="8"/>
      <c r="S223" s="7"/>
    </row>
    <row r="224" spans="1:19" x14ac:dyDescent="0.25">
      <c r="A224" s="31"/>
      <c r="B224" s="33"/>
      <c r="C224" s="31"/>
      <c r="D224" s="31"/>
      <c r="E224" s="31"/>
      <c r="F224" s="31"/>
      <c r="G224" s="31"/>
      <c r="H224" s="31"/>
      <c r="I224" s="31"/>
      <c r="J224" s="31"/>
      <c r="K224" s="28"/>
      <c r="L224" s="28"/>
      <c r="M224" s="32"/>
      <c r="N224" s="26">
        <f>'[1]Additional sites used'!I46</f>
        <v>-4.8976870163370547</v>
      </c>
      <c r="O224" s="30"/>
      <c r="P224" s="30"/>
      <c r="Q224" s="30"/>
      <c r="R224" s="8"/>
      <c r="S224" s="7"/>
    </row>
    <row r="225" spans="1:19" x14ac:dyDescent="0.25">
      <c r="A225" s="31"/>
      <c r="B225" s="33"/>
      <c r="C225" s="31"/>
      <c r="D225" s="31"/>
      <c r="E225" s="31"/>
      <c r="F225" s="31"/>
      <c r="G225" s="31"/>
      <c r="H225" s="31"/>
      <c r="I225" s="31"/>
      <c r="J225" s="31"/>
      <c r="K225" s="28"/>
      <c r="L225" s="28"/>
      <c r="M225" s="32"/>
      <c r="N225" s="26">
        <f>'[1]Additional sites used'!I47</f>
        <v>-5.1028460877042088</v>
      </c>
      <c r="O225" s="30"/>
      <c r="P225" s="30"/>
      <c r="Q225" s="30"/>
      <c r="R225" s="8"/>
      <c r="S225" s="7"/>
    </row>
    <row r="226" spans="1:19" x14ac:dyDescent="0.25">
      <c r="A226" s="31"/>
      <c r="B226" s="33" t="s">
        <v>189</v>
      </c>
      <c r="C226" s="31" t="str">
        <f>'[1]Additional sites used'!C48</f>
        <v>38° 19' S</v>
      </c>
      <c r="D226" s="31" t="str">
        <f>'[1]Additional sites used'!D48</f>
        <v>175° 01' E</v>
      </c>
      <c r="E226" s="31">
        <v>395</v>
      </c>
      <c r="F226" s="31" t="s">
        <v>27</v>
      </c>
      <c r="G226" s="31">
        <v>25</v>
      </c>
      <c r="H226" s="31">
        <f>'[1]Additional sites used'!E48</f>
        <v>12.8</v>
      </c>
      <c r="I226" s="31">
        <f>'[1]Additional sites used'!F48</f>
        <v>1408</v>
      </c>
      <c r="J226" s="28">
        <v>939</v>
      </c>
      <c r="K226" s="28">
        <v>3340</v>
      </c>
      <c r="L226" s="28">
        <v>20</v>
      </c>
      <c r="M226" s="32">
        <v>2.4700000000000002</v>
      </c>
      <c r="N226" s="26">
        <f>'[1]Additional sites used'!I48</f>
        <v>-5.6392762674603167</v>
      </c>
      <c r="O226" s="30">
        <f>'[1]Additional sites used'!J48</f>
        <v>-5.5237139012986995</v>
      </c>
      <c r="P226" s="30">
        <f>'[1]Additional sites used'!K48</f>
        <v>-5.6392762674603167</v>
      </c>
      <c r="Q226" s="30">
        <f>'[1]Additional sites used'!L48</f>
        <v>0.11556236616161719</v>
      </c>
      <c r="R226" s="8"/>
      <c r="S226" s="7"/>
    </row>
    <row r="227" spans="1:19" x14ac:dyDescent="0.25">
      <c r="A227" s="31"/>
      <c r="B227" s="33"/>
      <c r="C227" s="31"/>
      <c r="D227" s="31"/>
      <c r="E227" s="31"/>
      <c r="F227" s="31"/>
      <c r="G227" s="31"/>
      <c r="H227" s="31"/>
      <c r="I227" s="31"/>
      <c r="J227" s="28"/>
      <c r="K227" s="28"/>
      <c r="L227" s="28"/>
      <c r="M227" s="32"/>
      <c r="N227" s="26">
        <f>'[1]Additional sites used'!I49</f>
        <v>-5.6278835755411256</v>
      </c>
      <c r="O227" s="30"/>
      <c r="P227" s="30"/>
      <c r="Q227" s="30"/>
      <c r="R227" s="8"/>
      <c r="S227" s="7"/>
    </row>
    <row r="228" spans="1:19" x14ac:dyDescent="0.25">
      <c r="A228" s="31"/>
      <c r="B228" s="33"/>
      <c r="C228" s="31"/>
      <c r="D228" s="31"/>
      <c r="E228" s="31"/>
      <c r="F228" s="31"/>
      <c r="G228" s="31"/>
      <c r="H228" s="31"/>
      <c r="I228" s="31"/>
      <c r="J228" s="28"/>
      <c r="K228" s="28"/>
      <c r="L228" s="28"/>
      <c r="M228" s="32"/>
      <c r="N228" s="26">
        <f>'[1]Additional sites used'!I50</f>
        <v>-5.6374618507936498</v>
      </c>
      <c r="O228" s="30"/>
      <c r="P228" s="30"/>
      <c r="Q228" s="30"/>
      <c r="R228" s="8"/>
      <c r="S228" s="7"/>
    </row>
    <row r="229" spans="1:19" x14ac:dyDescent="0.25">
      <c r="A229" s="31"/>
      <c r="B229" s="33"/>
      <c r="C229" s="31"/>
      <c r="D229" s="31"/>
      <c r="E229" s="31"/>
      <c r="F229" s="31"/>
      <c r="G229" s="31"/>
      <c r="H229" s="31"/>
      <c r="I229" s="31"/>
      <c r="J229" s="28"/>
      <c r="K229" s="28"/>
      <c r="L229" s="28"/>
      <c r="M229" s="32"/>
      <c r="N229" s="26">
        <f>'[1]Additional sites used'!I51</f>
        <v>-5.62278941329365</v>
      </c>
      <c r="O229" s="30"/>
      <c r="P229" s="30"/>
      <c r="Q229" s="30"/>
      <c r="R229" s="8"/>
      <c r="S229" s="7"/>
    </row>
    <row r="230" spans="1:19" x14ac:dyDescent="0.25">
      <c r="A230" s="31"/>
      <c r="B230" s="33"/>
      <c r="C230" s="31"/>
      <c r="D230" s="31"/>
      <c r="E230" s="31"/>
      <c r="F230" s="31"/>
      <c r="G230" s="31"/>
      <c r="H230" s="31"/>
      <c r="I230" s="31"/>
      <c r="J230" s="28"/>
      <c r="K230" s="28"/>
      <c r="L230" s="28"/>
      <c r="M230" s="32"/>
      <c r="N230" s="26">
        <f>'[1]Additional sites used'!I52</f>
        <v>-5.5986268958333332</v>
      </c>
      <c r="O230" s="30"/>
      <c r="P230" s="30"/>
      <c r="Q230" s="30"/>
      <c r="R230" s="8"/>
      <c r="S230" s="7"/>
    </row>
    <row r="231" spans="1:19" x14ac:dyDescent="0.25">
      <c r="A231" s="31"/>
      <c r="B231" s="33"/>
      <c r="C231" s="31"/>
      <c r="D231" s="31"/>
      <c r="E231" s="31"/>
      <c r="F231" s="31"/>
      <c r="G231" s="31"/>
      <c r="H231" s="31"/>
      <c r="I231" s="31"/>
      <c r="J231" s="28"/>
      <c r="K231" s="28"/>
      <c r="L231" s="28"/>
      <c r="M231" s="32"/>
      <c r="N231" s="26">
        <f>'[1]Additional sites used'!I53</f>
        <v>-5.5967276627976181</v>
      </c>
      <c r="O231" s="30"/>
      <c r="P231" s="30"/>
      <c r="Q231" s="30"/>
      <c r="R231" s="8"/>
      <c r="S231" s="7"/>
    </row>
    <row r="232" spans="1:19" x14ac:dyDescent="0.25">
      <c r="A232" s="31"/>
      <c r="B232" s="33"/>
      <c r="C232" s="31"/>
      <c r="D232" s="31"/>
      <c r="E232" s="31"/>
      <c r="F232" s="31"/>
      <c r="G232" s="31"/>
      <c r="H232" s="31"/>
      <c r="I232" s="31"/>
      <c r="J232" s="28"/>
      <c r="K232" s="28"/>
      <c r="L232" s="28"/>
      <c r="M232" s="32"/>
      <c r="N232" s="26">
        <f>'[1]Additional sites used'!I54</f>
        <v>-5.5308437238095234</v>
      </c>
      <c r="O232" s="30"/>
      <c r="P232" s="30"/>
      <c r="Q232" s="30"/>
      <c r="R232" s="8"/>
      <c r="S232" s="7"/>
    </row>
    <row r="233" spans="1:19" x14ac:dyDescent="0.25">
      <c r="A233" s="31"/>
      <c r="B233" s="33"/>
      <c r="C233" s="31"/>
      <c r="D233" s="31"/>
      <c r="E233" s="31"/>
      <c r="F233" s="31"/>
      <c r="G233" s="31"/>
      <c r="H233" s="31"/>
      <c r="I233" s="31"/>
      <c r="J233" s="28"/>
      <c r="K233" s="28"/>
      <c r="L233" s="28"/>
      <c r="M233" s="32"/>
      <c r="N233" s="26">
        <f>'[1]Additional sites used'!I55</f>
        <v>-5.5237139012986995</v>
      </c>
      <c r="O233" s="30"/>
      <c r="P233" s="30"/>
      <c r="Q233" s="30"/>
      <c r="R233" s="8"/>
      <c r="S233" s="7"/>
    </row>
    <row r="234" spans="1:19" x14ac:dyDescent="0.25">
      <c r="A234" s="31"/>
      <c r="B234" s="33"/>
      <c r="C234" s="31"/>
      <c r="D234" s="31"/>
      <c r="E234" s="31"/>
      <c r="F234" s="31"/>
      <c r="G234" s="31"/>
      <c r="H234" s="31"/>
      <c r="I234" s="31"/>
      <c r="J234" s="28"/>
      <c r="K234" s="28"/>
      <c r="L234" s="28"/>
      <c r="M234" s="32"/>
      <c r="N234" s="26">
        <f>'[1]Additional sites used'!I56</f>
        <v>-5.5558709073412693</v>
      </c>
      <c r="O234" s="30"/>
      <c r="P234" s="30"/>
      <c r="Q234" s="30"/>
      <c r="R234" s="8"/>
      <c r="S234" s="7"/>
    </row>
    <row r="235" spans="1:19" x14ac:dyDescent="0.25">
      <c r="A235" s="31"/>
      <c r="B235" s="33"/>
      <c r="C235" s="31"/>
      <c r="D235" s="31"/>
      <c r="E235" s="31"/>
      <c r="F235" s="31"/>
      <c r="G235" s="31"/>
      <c r="H235" s="31"/>
      <c r="I235" s="31"/>
      <c r="J235" s="28"/>
      <c r="K235" s="28"/>
      <c r="L235" s="28"/>
      <c r="M235" s="32"/>
      <c r="N235" s="26"/>
      <c r="O235" s="30"/>
      <c r="P235" s="30"/>
      <c r="Q235" s="30"/>
      <c r="R235" s="8"/>
      <c r="S235" s="7"/>
    </row>
  </sheetData>
  <mergeCells count="782">
    <mergeCell ref="C1:M3"/>
    <mergeCell ref="N1:N3"/>
    <mergeCell ref="O1:Q3"/>
    <mergeCell ref="C4:C5"/>
    <mergeCell ref="D4:D5"/>
    <mergeCell ref="E4:E5"/>
    <mergeCell ref="F4:F5"/>
    <mergeCell ref="G4:G5"/>
    <mergeCell ref="I6:I10"/>
    <mergeCell ref="J6:J10"/>
    <mergeCell ref="M6:M10"/>
    <mergeCell ref="O6:O10"/>
    <mergeCell ref="P6:P10"/>
    <mergeCell ref="Q6:Q10"/>
    <mergeCell ref="P4:P5"/>
    <mergeCell ref="Q4:Q5"/>
    <mergeCell ref="I4:I5"/>
    <mergeCell ref="J4:J5"/>
    <mergeCell ref="M4:M5"/>
    <mergeCell ref="N4:N5"/>
    <mergeCell ref="O4:O5"/>
    <mergeCell ref="K4:K5"/>
    <mergeCell ref="L4:L5"/>
    <mergeCell ref="K6:K10"/>
    <mergeCell ref="A6:A50"/>
    <mergeCell ref="B6:B10"/>
    <mergeCell ref="C6:C10"/>
    <mergeCell ref="D6:D10"/>
    <mergeCell ref="E6:E10"/>
    <mergeCell ref="F6:F10"/>
    <mergeCell ref="G6:G10"/>
    <mergeCell ref="H6:H10"/>
    <mergeCell ref="H4:H5"/>
    <mergeCell ref="A1:A5"/>
    <mergeCell ref="B1:B5"/>
    <mergeCell ref="B24:B27"/>
    <mergeCell ref="C24:C27"/>
    <mergeCell ref="D24:D27"/>
    <mergeCell ref="E24:E27"/>
    <mergeCell ref="F24:F27"/>
    <mergeCell ref="G24:G27"/>
    <mergeCell ref="H24:H27"/>
    <mergeCell ref="B40:B44"/>
    <mergeCell ref="C40:C44"/>
    <mergeCell ref="D40:D44"/>
    <mergeCell ref="E40:E44"/>
    <mergeCell ref="F40:F44"/>
    <mergeCell ref="G40:G44"/>
    <mergeCell ref="Q11:Q15"/>
    <mergeCell ref="B16:B18"/>
    <mergeCell ref="C16:C18"/>
    <mergeCell ref="D16:D18"/>
    <mergeCell ref="E16:E18"/>
    <mergeCell ref="F16:F18"/>
    <mergeCell ref="G16:G18"/>
    <mergeCell ref="H16:H18"/>
    <mergeCell ref="I16:I18"/>
    <mergeCell ref="J16:J18"/>
    <mergeCell ref="H11:H15"/>
    <mergeCell ref="I11:I15"/>
    <mergeCell ref="J11:J15"/>
    <mergeCell ref="M11:M15"/>
    <mergeCell ref="O11:O15"/>
    <mergeCell ref="P11:P15"/>
    <mergeCell ref="B11:B15"/>
    <mergeCell ref="C11:C15"/>
    <mergeCell ref="D11:D15"/>
    <mergeCell ref="E11:E15"/>
    <mergeCell ref="F11:F15"/>
    <mergeCell ref="G11:G15"/>
    <mergeCell ref="M16:M18"/>
    <mergeCell ref="O16:O18"/>
    <mergeCell ref="P16:P18"/>
    <mergeCell ref="Q16:Q18"/>
    <mergeCell ref="B19:B23"/>
    <mergeCell ref="C19:C23"/>
    <mergeCell ref="D19:D23"/>
    <mergeCell ref="E19:E23"/>
    <mergeCell ref="F19:F23"/>
    <mergeCell ref="G19:G23"/>
    <mergeCell ref="Q19:Q23"/>
    <mergeCell ref="I24:I27"/>
    <mergeCell ref="J24:J27"/>
    <mergeCell ref="H19:H23"/>
    <mergeCell ref="I19:I23"/>
    <mergeCell ref="J19:J23"/>
    <mergeCell ref="M19:M23"/>
    <mergeCell ref="O19:O23"/>
    <mergeCell ref="P19:P23"/>
    <mergeCell ref="M24:M27"/>
    <mergeCell ref="O24:O27"/>
    <mergeCell ref="P24:P27"/>
    <mergeCell ref="Q24:Q27"/>
    <mergeCell ref="B28:B31"/>
    <mergeCell ref="C28:C31"/>
    <mergeCell ref="D28:D31"/>
    <mergeCell ref="E28:E31"/>
    <mergeCell ref="F28:F31"/>
    <mergeCell ref="G28:G31"/>
    <mergeCell ref="Q28:Q31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H28:H31"/>
    <mergeCell ref="I28:I31"/>
    <mergeCell ref="J28:J31"/>
    <mergeCell ref="M28:M31"/>
    <mergeCell ref="O28:O31"/>
    <mergeCell ref="P28:P31"/>
    <mergeCell ref="M32:M34"/>
    <mergeCell ref="O32:O34"/>
    <mergeCell ref="P32:P34"/>
    <mergeCell ref="Q32:Q34"/>
    <mergeCell ref="B35:B39"/>
    <mergeCell ref="C35:C39"/>
    <mergeCell ref="D35:D39"/>
    <mergeCell ref="E35:E39"/>
    <mergeCell ref="F35:F39"/>
    <mergeCell ref="G35:G39"/>
    <mergeCell ref="Q35:Q39"/>
    <mergeCell ref="H40:H44"/>
    <mergeCell ref="I40:I44"/>
    <mergeCell ref="J40:J44"/>
    <mergeCell ref="H35:H39"/>
    <mergeCell ref="I35:I39"/>
    <mergeCell ref="J35:J39"/>
    <mergeCell ref="M35:M39"/>
    <mergeCell ref="O35:O39"/>
    <mergeCell ref="P35:P39"/>
    <mergeCell ref="M40:M44"/>
    <mergeCell ref="O40:O44"/>
    <mergeCell ref="P40:P44"/>
    <mergeCell ref="Q40:Q44"/>
    <mergeCell ref="B45:B50"/>
    <mergeCell ref="C45:C50"/>
    <mergeCell ref="D45:D50"/>
    <mergeCell ref="E45:E50"/>
    <mergeCell ref="F45:F50"/>
    <mergeCell ref="G45:G50"/>
    <mergeCell ref="Q45:Q50"/>
    <mergeCell ref="A51:A124"/>
    <mergeCell ref="B51:B63"/>
    <mergeCell ref="C51:C63"/>
    <mergeCell ref="D51:D63"/>
    <mergeCell ref="E51:E63"/>
    <mergeCell ref="F51:F63"/>
    <mergeCell ref="G51:G63"/>
    <mergeCell ref="H51:H63"/>
    <mergeCell ref="I51:I63"/>
    <mergeCell ref="H45:H50"/>
    <mergeCell ref="I45:I50"/>
    <mergeCell ref="J45:J50"/>
    <mergeCell ref="M45:M50"/>
    <mergeCell ref="O45:O50"/>
    <mergeCell ref="P45:P50"/>
    <mergeCell ref="J51:J63"/>
    <mergeCell ref="B64:B68"/>
    <mergeCell ref="C64:C68"/>
    <mergeCell ref="D64:D68"/>
    <mergeCell ref="E64:E68"/>
    <mergeCell ref="F64:F68"/>
    <mergeCell ref="P64:P68"/>
    <mergeCell ref="Q64:Q68"/>
    <mergeCell ref="J64:J68"/>
    <mergeCell ref="M64:M68"/>
    <mergeCell ref="O64:O68"/>
    <mergeCell ref="H69:H77"/>
    <mergeCell ref="I69:I77"/>
    <mergeCell ref="G64:G68"/>
    <mergeCell ref="H64:H68"/>
    <mergeCell ref="I64:I68"/>
    <mergeCell ref="M51:M63"/>
    <mergeCell ref="O51:O63"/>
    <mergeCell ref="P51:P63"/>
    <mergeCell ref="Q51:Q63"/>
    <mergeCell ref="K51:K63"/>
    <mergeCell ref="L51:L63"/>
    <mergeCell ref="K64:K68"/>
    <mergeCell ref="L64:L68"/>
    <mergeCell ref="K69:K77"/>
    <mergeCell ref="L69:L77"/>
    <mergeCell ref="G78:G80"/>
    <mergeCell ref="H78:H80"/>
    <mergeCell ref="I78:I80"/>
    <mergeCell ref="J69:J77"/>
    <mergeCell ref="M69:M77"/>
    <mergeCell ref="O69:O77"/>
    <mergeCell ref="P69:P77"/>
    <mergeCell ref="Q69:Q77"/>
    <mergeCell ref="B78:B80"/>
    <mergeCell ref="C78:C80"/>
    <mergeCell ref="D78:D80"/>
    <mergeCell ref="E78:E80"/>
    <mergeCell ref="F78:F80"/>
    <mergeCell ref="P78:P80"/>
    <mergeCell ref="Q78:Q80"/>
    <mergeCell ref="J78:J80"/>
    <mergeCell ref="M78:M80"/>
    <mergeCell ref="O78:O80"/>
    <mergeCell ref="B69:B77"/>
    <mergeCell ref="C69:C77"/>
    <mergeCell ref="D69:D77"/>
    <mergeCell ref="E69:E77"/>
    <mergeCell ref="F69:F77"/>
    <mergeCell ref="G69:G77"/>
    <mergeCell ref="Q81:Q82"/>
    <mergeCell ref="B83:B84"/>
    <mergeCell ref="C83:C84"/>
    <mergeCell ref="D83:D84"/>
    <mergeCell ref="E83:E84"/>
    <mergeCell ref="F83:F84"/>
    <mergeCell ref="P83:P84"/>
    <mergeCell ref="Q83:Q84"/>
    <mergeCell ref="J83:J84"/>
    <mergeCell ref="M83:M84"/>
    <mergeCell ref="O83:O84"/>
    <mergeCell ref="B81:B82"/>
    <mergeCell ref="C81:C82"/>
    <mergeCell ref="D81:D82"/>
    <mergeCell ref="E81:E82"/>
    <mergeCell ref="F81:F82"/>
    <mergeCell ref="G81:G82"/>
    <mergeCell ref="H81:H82"/>
    <mergeCell ref="I81:I82"/>
    <mergeCell ref="H85:H86"/>
    <mergeCell ref="I85:I86"/>
    <mergeCell ref="G83:G84"/>
    <mergeCell ref="H83:H84"/>
    <mergeCell ref="I83:I84"/>
    <mergeCell ref="J81:J82"/>
    <mergeCell ref="M81:M82"/>
    <mergeCell ref="O81:O82"/>
    <mergeCell ref="P81:P82"/>
    <mergeCell ref="G87:G88"/>
    <mergeCell ref="H87:H88"/>
    <mergeCell ref="I87:I88"/>
    <mergeCell ref="J85:J86"/>
    <mergeCell ref="M85:M86"/>
    <mergeCell ref="O85:O86"/>
    <mergeCell ref="P85:P86"/>
    <mergeCell ref="Q85:Q86"/>
    <mergeCell ref="B87:B88"/>
    <mergeCell ref="C87:C88"/>
    <mergeCell ref="D87:D88"/>
    <mergeCell ref="E87:E88"/>
    <mergeCell ref="F87:F88"/>
    <mergeCell ref="P87:P88"/>
    <mergeCell ref="Q87:Q88"/>
    <mergeCell ref="J87:J88"/>
    <mergeCell ref="M87:M88"/>
    <mergeCell ref="O87:O88"/>
    <mergeCell ref="B85:B86"/>
    <mergeCell ref="C85:C86"/>
    <mergeCell ref="D85:D86"/>
    <mergeCell ref="E85:E86"/>
    <mergeCell ref="F85:F86"/>
    <mergeCell ref="G85:G86"/>
    <mergeCell ref="Q89:Q91"/>
    <mergeCell ref="B92:B96"/>
    <mergeCell ref="C92:C96"/>
    <mergeCell ref="D92:D96"/>
    <mergeCell ref="E92:E96"/>
    <mergeCell ref="F92:F96"/>
    <mergeCell ref="P92:P96"/>
    <mergeCell ref="Q92:Q96"/>
    <mergeCell ref="J92:J96"/>
    <mergeCell ref="M92:M96"/>
    <mergeCell ref="O92:O96"/>
    <mergeCell ref="B89:B91"/>
    <mergeCell ref="C89:C91"/>
    <mergeCell ref="D89:D91"/>
    <mergeCell ref="E89:E91"/>
    <mergeCell ref="F89:F91"/>
    <mergeCell ref="G89:G91"/>
    <mergeCell ref="H89:H91"/>
    <mergeCell ref="I89:I91"/>
    <mergeCell ref="H97:H99"/>
    <mergeCell ref="I97:I99"/>
    <mergeCell ref="G92:G96"/>
    <mergeCell ref="H92:H96"/>
    <mergeCell ref="I92:I96"/>
    <mergeCell ref="J89:J91"/>
    <mergeCell ref="M89:M91"/>
    <mergeCell ref="O89:O91"/>
    <mergeCell ref="P89:P91"/>
    <mergeCell ref="K89:K91"/>
    <mergeCell ref="L89:L91"/>
    <mergeCell ref="K92:K96"/>
    <mergeCell ref="L92:L96"/>
    <mergeCell ref="K97:K99"/>
    <mergeCell ref="L97:L99"/>
    <mergeCell ref="G100:G105"/>
    <mergeCell ref="H100:H105"/>
    <mergeCell ref="I100:I105"/>
    <mergeCell ref="J97:J99"/>
    <mergeCell ref="M97:M99"/>
    <mergeCell ref="O97:O99"/>
    <mergeCell ref="P97:P99"/>
    <mergeCell ref="Q97:Q99"/>
    <mergeCell ref="B100:B105"/>
    <mergeCell ref="C100:C105"/>
    <mergeCell ref="D100:D105"/>
    <mergeCell ref="E100:E105"/>
    <mergeCell ref="F100:F105"/>
    <mergeCell ref="P100:P105"/>
    <mergeCell ref="Q100:Q105"/>
    <mergeCell ref="J100:J105"/>
    <mergeCell ref="M100:M105"/>
    <mergeCell ref="O100:O105"/>
    <mergeCell ref="B97:B99"/>
    <mergeCell ref="C97:C99"/>
    <mergeCell ref="D97:D99"/>
    <mergeCell ref="E97:E99"/>
    <mergeCell ref="F97:F99"/>
    <mergeCell ref="G97:G99"/>
    <mergeCell ref="J106:J108"/>
    <mergeCell ref="M106:M108"/>
    <mergeCell ref="O106:O108"/>
    <mergeCell ref="P106:P108"/>
    <mergeCell ref="Q106:Q108"/>
    <mergeCell ref="B109:B113"/>
    <mergeCell ref="C109:C113"/>
    <mergeCell ref="D109:D113"/>
    <mergeCell ref="E109:E113"/>
    <mergeCell ref="F109:F113"/>
    <mergeCell ref="P109:P113"/>
    <mergeCell ref="Q109:Q113"/>
    <mergeCell ref="J109:J113"/>
    <mergeCell ref="M109:M113"/>
    <mergeCell ref="O109:O113"/>
    <mergeCell ref="B106:B108"/>
    <mergeCell ref="C106:C108"/>
    <mergeCell ref="D106:D108"/>
    <mergeCell ref="E106:E108"/>
    <mergeCell ref="F106:F108"/>
    <mergeCell ref="G106:G108"/>
    <mergeCell ref="H106:H108"/>
    <mergeCell ref="I106:I108"/>
    <mergeCell ref="B114:B116"/>
    <mergeCell ref="C114:C116"/>
    <mergeCell ref="D114:D116"/>
    <mergeCell ref="E114:E116"/>
    <mergeCell ref="F114:F116"/>
    <mergeCell ref="G114:G116"/>
    <mergeCell ref="H114:H116"/>
    <mergeCell ref="I114:I116"/>
    <mergeCell ref="G109:G113"/>
    <mergeCell ref="H109:H113"/>
    <mergeCell ref="I109:I113"/>
    <mergeCell ref="B117:B120"/>
    <mergeCell ref="C117:C120"/>
    <mergeCell ref="D117:D120"/>
    <mergeCell ref="E117:E120"/>
    <mergeCell ref="F117:F120"/>
    <mergeCell ref="P117:P120"/>
    <mergeCell ref="Q117:Q120"/>
    <mergeCell ref="J117:J120"/>
    <mergeCell ref="M117:M120"/>
    <mergeCell ref="O117:O120"/>
    <mergeCell ref="J114:J116"/>
    <mergeCell ref="M114:M116"/>
    <mergeCell ref="O114:O116"/>
    <mergeCell ref="P114:P116"/>
    <mergeCell ref="Q114:Q116"/>
    <mergeCell ref="J121:J124"/>
    <mergeCell ref="M121:M124"/>
    <mergeCell ref="O121:O124"/>
    <mergeCell ref="P121:P124"/>
    <mergeCell ref="Q121:Q124"/>
    <mergeCell ref="O125:O126"/>
    <mergeCell ref="P125:P126"/>
    <mergeCell ref="Q125:Q126"/>
    <mergeCell ref="H125:H126"/>
    <mergeCell ref="I125:I126"/>
    <mergeCell ref="J125:J126"/>
    <mergeCell ref="M125:M126"/>
    <mergeCell ref="I121:I124"/>
    <mergeCell ref="G117:G120"/>
    <mergeCell ref="H117:H120"/>
    <mergeCell ref="I117:I120"/>
    <mergeCell ref="K125:K126"/>
    <mergeCell ref="L125:L126"/>
    <mergeCell ref="M130:M132"/>
    <mergeCell ref="B121:B124"/>
    <mergeCell ref="C121:C124"/>
    <mergeCell ref="D121:D124"/>
    <mergeCell ref="E121:E124"/>
    <mergeCell ref="F121:F124"/>
    <mergeCell ref="G121:G124"/>
    <mergeCell ref="H121:H124"/>
    <mergeCell ref="A127:A129"/>
    <mergeCell ref="B127:B129"/>
    <mergeCell ref="C127:C129"/>
    <mergeCell ref="D127:D129"/>
    <mergeCell ref="E127:E129"/>
    <mergeCell ref="F127:F129"/>
    <mergeCell ref="G127:G129"/>
    <mergeCell ref="F125:F126"/>
    <mergeCell ref="G125:G126"/>
    <mergeCell ref="A125:A126"/>
    <mergeCell ref="B125:B126"/>
    <mergeCell ref="C125:C126"/>
    <mergeCell ref="D125:D126"/>
    <mergeCell ref="E125:E126"/>
    <mergeCell ref="K121:K124"/>
    <mergeCell ref="L121:L124"/>
    <mergeCell ref="I143:I146"/>
    <mergeCell ref="J143:J146"/>
    <mergeCell ref="M135:M137"/>
    <mergeCell ref="B135:B137"/>
    <mergeCell ref="M133:M134"/>
    <mergeCell ref="O130:O132"/>
    <mergeCell ref="P130:P132"/>
    <mergeCell ref="Q130:Q132"/>
    <mergeCell ref="Q127:Q129"/>
    <mergeCell ref="N128:N129"/>
    <mergeCell ref="Q133:Q134"/>
    <mergeCell ref="O133:O134"/>
    <mergeCell ref="P133:P134"/>
    <mergeCell ref="F130:F132"/>
    <mergeCell ref="G130:G132"/>
    <mergeCell ref="H130:H132"/>
    <mergeCell ref="H127:H129"/>
    <mergeCell ref="I127:I129"/>
    <mergeCell ref="J127:J129"/>
    <mergeCell ref="M127:M129"/>
    <mergeCell ref="O127:O129"/>
    <mergeCell ref="P127:P129"/>
    <mergeCell ref="I130:I132"/>
    <mergeCell ref="J130:J132"/>
    <mergeCell ref="H133:H134"/>
    <mergeCell ref="I133:I134"/>
    <mergeCell ref="J133:J134"/>
    <mergeCell ref="B133:B134"/>
    <mergeCell ref="C133:C134"/>
    <mergeCell ref="D133:D134"/>
    <mergeCell ref="E133:E134"/>
    <mergeCell ref="F133:F134"/>
    <mergeCell ref="G133:G134"/>
    <mergeCell ref="Q135:Q137"/>
    <mergeCell ref="B138:B142"/>
    <mergeCell ref="C138:C142"/>
    <mergeCell ref="D138:D142"/>
    <mergeCell ref="E138:E142"/>
    <mergeCell ref="F138:F142"/>
    <mergeCell ref="G138:G142"/>
    <mergeCell ref="Q138:Q142"/>
    <mergeCell ref="H138:H142"/>
    <mergeCell ref="I138:I142"/>
    <mergeCell ref="J138:J142"/>
    <mergeCell ref="M138:M142"/>
    <mergeCell ref="O138:O142"/>
    <mergeCell ref="P138:P142"/>
    <mergeCell ref="C135:C137"/>
    <mergeCell ref="D135:D137"/>
    <mergeCell ref="E135:E137"/>
    <mergeCell ref="F135:F137"/>
    <mergeCell ref="G135:G137"/>
    <mergeCell ref="O135:O137"/>
    <mergeCell ref="P135:P137"/>
    <mergeCell ref="H135:H137"/>
    <mergeCell ref="I135:I137"/>
    <mergeCell ref="J135:J137"/>
    <mergeCell ref="Q143:Q146"/>
    <mergeCell ref="B147:B148"/>
    <mergeCell ref="C147:C148"/>
    <mergeCell ref="D147:D148"/>
    <mergeCell ref="E147:E148"/>
    <mergeCell ref="F147:F148"/>
    <mergeCell ref="G147:G148"/>
    <mergeCell ref="Q147:Q148"/>
    <mergeCell ref="H147:H148"/>
    <mergeCell ref="I147:I148"/>
    <mergeCell ref="J147:J148"/>
    <mergeCell ref="M147:M148"/>
    <mergeCell ref="O147:O148"/>
    <mergeCell ref="P147:P148"/>
    <mergeCell ref="B143:B146"/>
    <mergeCell ref="C143:C146"/>
    <mergeCell ref="D143:D146"/>
    <mergeCell ref="E143:E146"/>
    <mergeCell ref="F143:F146"/>
    <mergeCell ref="G143:G146"/>
    <mergeCell ref="H143:H146"/>
    <mergeCell ref="M143:M146"/>
    <mergeCell ref="O143:O146"/>
    <mergeCell ref="P143:P146"/>
    <mergeCell ref="M149:M154"/>
    <mergeCell ref="O149:O154"/>
    <mergeCell ref="P149:P154"/>
    <mergeCell ref="Q149:Q154"/>
    <mergeCell ref="A155:A157"/>
    <mergeCell ref="B155:B157"/>
    <mergeCell ref="C155:C157"/>
    <mergeCell ref="D155:D157"/>
    <mergeCell ref="E155:E157"/>
    <mergeCell ref="F155:F157"/>
    <mergeCell ref="B149:B154"/>
    <mergeCell ref="C149:C154"/>
    <mergeCell ref="D149:D154"/>
    <mergeCell ref="E149:E154"/>
    <mergeCell ref="F149:F154"/>
    <mergeCell ref="G149:G154"/>
    <mergeCell ref="H149:H154"/>
    <mergeCell ref="I149:I154"/>
    <mergeCell ref="J149:J154"/>
    <mergeCell ref="A130:A154"/>
    <mergeCell ref="B130:B132"/>
    <mergeCell ref="C130:C132"/>
    <mergeCell ref="D130:D132"/>
    <mergeCell ref="E130:E132"/>
    <mergeCell ref="Q158:Q160"/>
    <mergeCell ref="P155:P157"/>
    <mergeCell ref="Q155:Q157"/>
    <mergeCell ref="A158:A160"/>
    <mergeCell ref="B158:B160"/>
    <mergeCell ref="C158:C160"/>
    <mergeCell ref="D158:D160"/>
    <mergeCell ref="E158:E160"/>
    <mergeCell ref="F158:F160"/>
    <mergeCell ref="G158:G160"/>
    <mergeCell ref="H158:H160"/>
    <mergeCell ref="G155:G157"/>
    <mergeCell ref="H155:H157"/>
    <mergeCell ref="I155:I157"/>
    <mergeCell ref="J155:J157"/>
    <mergeCell ref="M155:M157"/>
    <mergeCell ref="O155:O157"/>
    <mergeCell ref="C161:C164"/>
    <mergeCell ref="D161:D164"/>
    <mergeCell ref="E161:E164"/>
    <mergeCell ref="F161:F164"/>
    <mergeCell ref="I158:I160"/>
    <mergeCell ref="J158:J160"/>
    <mergeCell ref="M158:M160"/>
    <mergeCell ref="O158:O160"/>
    <mergeCell ref="P158:P160"/>
    <mergeCell ref="K161:K164"/>
    <mergeCell ref="L161:L164"/>
    <mergeCell ref="I165:I179"/>
    <mergeCell ref="J165:J179"/>
    <mergeCell ref="M165:M179"/>
    <mergeCell ref="O165:O179"/>
    <mergeCell ref="P165:P179"/>
    <mergeCell ref="Q165:Q179"/>
    <mergeCell ref="P161:P164"/>
    <mergeCell ref="Q161:Q164"/>
    <mergeCell ref="A165:A179"/>
    <mergeCell ref="B165:B179"/>
    <mergeCell ref="C165:C179"/>
    <mergeCell ref="D165:D179"/>
    <mergeCell ref="E165:E179"/>
    <mergeCell ref="F165:F179"/>
    <mergeCell ref="G165:G179"/>
    <mergeCell ref="H165:H179"/>
    <mergeCell ref="G161:G164"/>
    <mergeCell ref="H161:H164"/>
    <mergeCell ref="I161:I164"/>
    <mergeCell ref="J161:J164"/>
    <mergeCell ref="M161:M164"/>
    <mergeCell ref="O161:O164"/>
    <mergeCell ref="A161:A164"/>
    <mergeCell ref="B161:B164"/>
    <mergeCell ref="P180:P194"/>
    <mergeCell ref="Q180:Q194"/>
    <mergeCell ref="B195:B200"/>
    <mergeCell ref="C195:C200"/>
    <mergeCell ref="D195:D200"/>
    <mergeCell ref="E195:E200"/>
    <mergeCell ref="F195:F200"/>
    <mergeCell ref="G195:G200"/>
    <mergeCell ref="H195:H200"/>
    <mergeCell ref="I195:I200"/>
    <mergeCell ref="G180:G194"/>
    <mergeCell ref="H180:H194"/>
    <mergeCell ref="I180:I194"/>
    <mergeCell ref="J180:J194"/>
    <mergeCell ref="M180:M194"/>
    <mergeCell ref="O180:O194"/>
    <mergeCell ref="B180:B194"/>
    <mergeCell ref="C180:C194"/>
    <mergeCell ref="D180:D194"/>
    <mergeCell ref="E180:E194"/>
    <mergeCell ref="F180:F194"/>
    <mergeCell ref="J195:J200"/>
    <mergeCell ref="M195:M200"/>
    <mergeCell ref="O195:O200"/>
    <mergeCell ref="H204:H205"/>
    <mergeCell ref="I204:I205"/>
    <mergeCell ref="G201:G203"/>
    <mergeCell ref="H201:H203"/>
    <mergeCell ref="I201:I203"/>
    <mergeCell ref="P195:P200"/>
    <mergeCell ref="Q195:Q200"/>
    <mergeCell ref="B201:B203"/>
    <mergeCell ref="C201:C203"/>
    <mergeCell ref="D201:D203"/>
    <mergeCell ref="E201:E203"/>
    <mergeCell ref="F201:F203"/>
    <mergeCell ref="P201:P203"/>
    <mergeCell ref="Q201:Q203"/>
    <mergeCell ref="J201:J203"/>
    <mergeCell ref="M201:M203"/>
    <mergeCell ref="O201:O203"/>
    <mergeCell ref="G206:G207"/>
    <mergeCell ref="H206:H207"/>
    <mergeCell ref="I206:I207"/>
    <mergeCell ref="J204:J205"/>
    <mergeCell ref="M204:M205"/>
    <mergeCell ref="O204:O205"/>
    <mergeCell ref="P204:P205"/>
    <mergeCell ref="Q204:Q205"/>
    <mergeCell ref="B206:B207"/>
    <mergeCell ref="C206:C207"/>
    <mergeCell ref="D206:D207"/>
    <mergeCell ref="E206:E207"/>
    <mergeCell ref="F206:F207"/>
    <mergeCell ref="P206:P207"/>
    <mergeCell ref="Q206:Q207"/>
    <mergeCell ref="J206:J207"/>
    <mergeCell ref="M206:M207"/>
    <mergeCell ref="O206:O207"/>
    <mergeCell ref="B204:B205"/>
    <mergeCell ref="C204:C205"/>
    <mergeCell ref="D204:D205"/>
    <mergeCell ref="E204:E205"/>
    <mergeCell ref="F204:F205"/>
    <mergeCell ref="G204:G205"/>
    <mergeCell ref="J208:J216"/>
    <mergeCell ref="M208:M216"/>
    <mergeCell ref="O208:O216"/>
    <mergeCell ref="P208:P216"/>
    <mergeCell ref="Q208:Q216"/>
    <mergeCell ref="B217:B220"/>
    <mergeCell ref="C217:C220"/>
    <mergeCell ref="D217:D220"/>
    <mergeCell ref="E217:E220"/>
    <mergeCell ref="F217:F220"/>
    <mergeCell ref="P217:P220"/>
    <mergeCell ref="Q217:Q220"/>
    <mergeCell ref="J217:J220"/>
    <mergeCell ref="M217:M220"/>
    <mergeCell ref="O217:O220"/>
    <mergeCell ref="B208:B216"/>
    <mergeCell ref="C208:C216"/>
    <mergeCell ref="D208:D216"/>
    <mergeCell ref="E208:E216"/>
    <mergeCell ref="F208:F216"/>
    <mergeCell ref="G208:G216"/>
    <mergeCell ref="H208:H216"/>
    <mergeCell ref="I208:I216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G217:G220"/>
    <mergeCell ref="H217:H220"/>
    <mergeCell ref="I217:I220"/>
    <mergeCell ref="J221:J222"/>
    <mergeCell ref="M221:M222"/>
    <mergeCell ref="O221:O222"/>
    <mergeCell ref="P221:P222"/>
    <mergeCell ref="Q221:Q222"/>
    <mergeCell ref="A223:A235"/>
    <mergeCell ref="B223:B225"/>
    <mergeCell ref="C223:C225"/>
    <mergeCell ref="D223:D225"/>
    <mergeCell ref="E223:E225"/>
    <mergeCell ref="A180:A222"/>
    <mergeCell ref="B226:B235"/>
    <mergeCell ref="C226:C235"/>
    <mergeCell ref="D226:D235"/>
    <mergeCell ref="E226:E235"/>
    <mergeCell ref="F226:F235"/>
    <mergeCell ref="G226:G235"/>
    <mergeCell ref="H226:H235"/>
    <mergeCell ref="F223:F225"/>
    <mergeCell ref="G223:G225"/>
    <mergeCell ref="H223:H225"/>
    <mergeCell ref="I226:I235"/>
    <mergeCell ref="J226:J235"/>
    <mergeCell ref="M226:M235"/>
    <mergeCell ref="O226:O235"/>
    <mergeCell ref="P226:P235"/>
    <mergeCell ref="Q226:Q235"/>
    <mergeCell ref="O223:O225"/>
    <mergeCell ref="P223:P225"/>
    <mergeCell ref="Q223:Q225"/>
    <mergeCell ref="I223:I225"/>
    <mergeCell ref="J223:J225"/>
    <mergeCell ref="M223:M225"/>
    <mergeCell ref="K226:K235"/>
    <mergeCell ref="L226:L235"/>
    <mergeCell ref="L6:L10"/>
    <mergeCell ref="K11:K15"/>
    <mergeCell ref="L11:L15"/>
    <mergeCell ref="K16:K18"/>
    <mergeCell ref="L16:L18"/>
    <mergeCell ref="K19:K23"/>
    <mergeCell ref="L19:L23"/>
    <mergeCell ref="K24:K27"/>
    <mergeCell ref="L24:L27"/>
    <mergeCell ref="K28:K31"/>
    <mergeCell ref="L28:L31"/>
    <mergeCell ref="K32:K34"/>
    <mergeCell ref="L32:L34"/>
    <mergeCell ref="K35:K39"/>
    <mergeCell ref="L35:L39"/>
    <mergeCell ref="K40:K44"/>
    <mergeCell ref="L40:L44"/>
    <mergeCell ref="K45:K50"/>
    <mergeCell ref="L45:L50"/>
    <mergeCell ref="K78:K80"/>
    <mergeCell ref="L78:L80"/>
    <mergeCell ref="K81:K82"/>
    <mergeCell ref="L81:L82"/>
    <mergeCell ref="K83:K84"/>
    <mergeCell ref="L83:L84"/>
    <mergeCell ref="K85:K86"/>
    <mergeCell ref="L85:L86"/>
    <mergeCell ref="K87:K88"/>
    <mergeCell ref="L87:L88"/>
    <mergeCell ref="K100:K105"/>
    <mergeCell ref="L100:L105"/>
    <mergeCell ref="K106:K108"/>
    <mergeCell ref="L106:L108"/>
    <mergeCell ref="K109:K113"/>
    <mergeCell ref="L109:L113"/>
    <mergeCell ref="K114:K116"/>
    <mergeCell ref="L114:L116"/>
    <mergeCell ref="K117:K120"/>
    <mergeCell ref="L117:L120"/>
    <mergeCell ref="K127:K129"/>
    <mergeCell ref="L127:L129"/>
    <mergeCell ref="K130:K132"/>
    <mergeCell ref="L130:L132"/>
    <mergeCell ref="K133:K134"/>
    <mergeCell ref="L133:L134"/>
    <mergeCell ref="K135:K137"/>
    <mergeCell ref="L135:L137"/>
    <mergeCell ref="K138:K142"/>
    <mergeCell ref="L138:L142"/>
    <mergeCell ref="K143:K146"/>
    <mergeCell ref="L143:L146"/>
    <mergeCell ref="K147:K148"/>
    <mergeCell ref="L147:L148"/>
    <mergeCell ref="K149:K154"/>
    <mergeCell ref="L149:L154"/>
    <mergeCell ref="K155:K157"/>
    <mergeCell ref="L155:L157"/>
    <mergeCell ref="K158:K160"/>
    <mergeCell ref="L158:L160"/>
    <mergeCell ref="K165:K179"/>
    <mergeCell ref="L165:L179"/>
    <mergeCell ref="K180:K194"/>
    <mergeCell ref="L180:L194"/>
    <mergeCell ref="K195:K200"/>
    <mergeCell ref="L195:L200"/>
    <mergeCell ref="K201:K203"/>
    <mergeCell ref="L201:L203"/>
    <mergeCell ref="K204:K205"/>
    <mergeCell ref="L204:L205"/>
    <mergeCell ref="K206:K207"/>
    <mergeCell ref="L206:L207"/>
    <mergeCell ref="K208:K216"/>
    <mergeCell ref="L208:L216"/>
    <mergeCell ref="K217:K220"/>
    <mergeCell ref="L217:L220"/>
    <mergeCell ref="K221:K222"/>
    <mergeCell ref="L221:L222"/>
    <mergeCell ref="K223:K225"/>
    <mergeCell ref="L223:L2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1</vt:lpstr>
    </vt:vector>
  </TitlesOfParts>
  <Company>ANSTO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TREBLE, Pauline</dc:creator>
  <cp:lastModifiedBy>PARSLOW, Gerardine</cp:lastModifiedBy>
  <dcterms:created xsi:type="dcterms:W3CDTF">2020-08-19T04:20:49Z</dcterms:created>
  <dcterms:modified xsi:type="dcterms:W3CDTF">2022-07-26T02:01:56Z</dcterms:modified>
</cp:coreProperties>
</file>