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PhD_24.04.25\Writing\Lashmars Lagoon Article\QSR Journal\QRS Revision 03\"/>
    </mc:Choice>
  </mc:AlternateContent>
  <xr:revisionPtr revIDLastSave="0" documentId="13_ncr:1_{81136937-0E24-4FBA-9CA3-89BA0F75C379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Core Info" sheetId="4" r:id="rId1"/>
    <sheet name="Data" sheetId="1" r:id="rId2"/>
    <sheet name="Table S1" sheetId="2" r:id="rId3"/>
    <sheet name="Table S2" sheetId="3" r:id="rId4"/>
    <sheet name="Ostracod Distribution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7" i="1" l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6" i="1"/>
  <c r="AI91" i="1"/>
  <c r="AJ87" i="1"/>
  <c r="AI87" i="1"/>
  <c r="AI84" i="1"/>
  <c r="AI81" i="1"/>
  <c r="AI80" i="1"/>
  <c r="AI5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96" i="1"/>
  <c r="AH94" i="1"/>
  <c r="AH90" i="1"/>
  <c r="AH88" i="1"/>
  <c r="AH87" i="1"/>
  <c r="AH84" i="1"/>
  <c r="AH81" i="1"/>
  <c r="AH82" i="1"/>
  <c r="AH83" i="1"/>
  <c r="AH80" i="1"/>
  <c r="AH78" i="1"/>
  <c r="AH79" i="1"/>
  <c r="AH77" i="1"/>
  <c r="AH69" i="1"/>
  <c r="AH70" i="1"/>
  <c r="AH71" i="1"/>
  <c r="AH72" i="1"/>
  <c r="AH73" i="1"/>
  <c r="AH74" i="1"/>
  <c r="AH75" i="1"/>
  <c r="AH68" i="1"/>
  <c r="AH66" i="1"/>
  <c r="AH57" i="1"/>
  <c r="AH58" i="1"/>
  <c r="AH59" i="1"/>
  <c r="AH60" i="1"/>
  <c r="AH61" i="1"/>
  <c r="AH62" i="1"/>
  <c r="AH63" i="1"/>
  <c r="AH64" i="1"/>
  <c r="AH65" i="1"/>
  <c r="AH56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6" i="1"/>
  <c r="S87" i="1"/>
  <c r="R87" i="1"/>
  <c r="R91" i="1"/>
  <c r="R84" i="1"/>
  <c r="R81" i="1"/>
  <c r="R80" i="1"/>
  <c r="R56" i="1"/>
  <c r="Q147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96" i="1"/>
  <c r="Q94" i="1"/>
  <c r="Q90" i="1"/>
  <c r="Q88" i="1"/>
  <c r="Q87" i="1"/>
  <c r="Q84" i="1"/>
  <c r="Q78" i="1"/>
  <c r="Q79" i="1"/>
  <c r="Q80" i="1"/>
  <c r="Q81" i="1"/>
  <c r="Q82" i="1"/>
  <c r="Q83" i="1"/>
  <c r="Q77" i="1"/>
  <c r="Q69" i="1"/>
  <c r="Q70" i="1"/>
  <c r="Q71" i="1"/>
  <c r="Q72" i="1"/>
  <c r="Q73" i="1"/>
  <c r="Q74" i="1"/>
  <c r="Q75" i="1"/>
  <c r="Q68" i="1"/>
  <c r="Q66" i="1"/>
  <c r="Q57" i="1"/>
  <c r="Q58" i="1"/>
  <c r="Q59" i="1"/>
  <c r="Q60" i="1"/>
  <c r="Q61" i="1"/>
  <c r="Q62" i="1"/>
  <c r="Q63" i="1"/>
  <c r="Q64" i="1"/>
  <c r="Q65" i="1"/>
  <c r="Q56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2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G235" i="4"/>
  <c r="H235" i="4" s="1"/>
  <c r="I235" i="4" s="1"/>
  <c r="G233" i="4"/>
  <c r="H233" i="4" s="1"/>
  <c r="I233" i="4" s="1"/>
  <c r="G226" i="4"/>
  <c r="H226" i="4" s="1"/>
  <c r="I226" i="4" s="1"/>
  <c r="G216" i="4"/>
  <c r="H216" i="4" s="1"/>
  <c r="I216" i="4" s="1"/>
  <c r="G203" i="4"/>
  <c r="H203" i="4" s="1"/>
  <c r="I203" i="4" s="1"/>
  <c r="G192" i="4"/>
  <c r="H192" i="4" s="1"/>
  <c r="I192" i="4" s="1"/>
  <c r="G181" i="4"/>
  <c r="H181" i="4" s="1"/>
  <c r="I181" i="4" s="1"/>
  <c r="G170" i="4"/>
  <c r="H170" i="4" s="1"/>
  <c r="I170" i="4" s="1"/>
  <c r="G158" i="4"/>
  <c r="H158" i="4" s="1"/>
  <c r="I158" i="4" s="1"/>
  <c r="G155" i="4"/>
  <c r="H155" i="4" s="1"/>
  <c r="I155" i="4" s="1"/>
  <c r="G154" i="4"/>
  <c r="H154" i="4" s="1"/>
  <c r="I154" i="4" s="1"/>
  <c r="G153" i="4"/>
  <c r="H153" i="4" s="1"/>
  <c r="I153" i="4" s="1"/>
  <c r="G152" i="4"/>
  <c r="H152" i="4" s="1"/>
  <c r="I152" i="4" s="1"/>
  <c r="G151" i="4"/>
  <c r="H151" i="4" s="1"/>
  <c r="I151" i="4" s="1"/>
  <c r="G150" i="4"/>
  <c r="H150" i="4" s="1"/>
  <c r="I150" i="4" s="1"/>
  <c r="G149" i="4"/>
  <c r="H149" i="4" s="1"/>
  <c r="I149" i="4" s="1"/>
  <c r="G148" i="4"/>
  <c r="H148" i="4" s="1"/>
  <c r="I148" i="4" s="1"/>
  <c r="G147" i="4"/>
  <c r="H147" i="4" s="1"/>
  <c r="I147" i="4" s="1"/>
  <c r="G146" i="4"/>
  <c r="H146" i="4" s="1"/>
  <c r="I146" i="4" s="1"/>
  <c r="G145" i="4"/>
  <c r="H145" i="4" s="1"/>
  <c r="I145" i="4" s="1"/>
  <c r="G144" i="4"/>
  <c r="H144" i="4" s="1"/>
  <c r="I144" i="4" s="1"/>
  <c r="G143" i="4"/>
  <c r="H143" i="4" s="1"/>
  <c r="I143" i="4" s="1"/>
  <c r="G142" i="4"/>
  <c r="H142" i="4" s="1"/>
  <c r="I142" i="4" s="1"/>
  <c r="G141" i="4"/>
  <c r="H141" i="4" s="1"/>
  <c r="I141" i="4" s="1"/>
  <c r="G140" i="4"/>
  <c r="H140" i="4" s="1"/>
  <c r="I140" i="4" s="1"/>
  <c r="G139" i="4"/>
  <c r="H139" i="4" s="1"/>
  <c r="I139" i="4" s="1"/>
  <c r="G138" i="4"/>
  <c r="H138" i="4" s="1"/>
  <c r="I138" i="4" s="1"/>
  <c r="G137" i="4"/>
  <c r="H137" i="4" s="1"/>
  <c r="I137" i="4" s="1"/>
  <c r="G136" i="4"/>
  <c r="H136" i="4" s="1"/>
  <c r="I136" i="4" s="1"/>
  <c r="G135" i="4"/>
  <c r="H135" i="4" s="1"/>
  <c r="I135" i="4" s="1"/>
  <c r="G134" i="4"/>
  <c r="H134" i="4" s="1"/>
  <c r="I134" i="4" s="1"/>
  <c r="G133" i="4"/>
  <c r="H133" i="4" s="1"/>
  <c r="I133" i="4" s="1"/>
  <c r="G132" i="4"/>
  <c r="H132" i="4" s="1"/>
  <c r="I132" i="4" s="1"/>
  <c r="G131" i="4"/>
  <c r="H131" i="4" s="1"/>
  <c r="I131" i="4" s="1"/>
  <c r="G130" i="4"/>
  <c r="H130" i="4" s="1"/>
  <c r="I130" i="4" s="1"/>
  <c r="G129" i="4"/>
  <c r="H129" i="4" s="1"/>
  <c r="I129" i="4" s="1"/>
  <c r="G128" i="4"/>
  <c r="H128" i="4" s="1"/>
  <c r="I128" i="4" s="1"/>
  <c r="G127" i="4"/>
  <c r="H127" i="4" s="1"/>
  <c r="I127" i="4" s="1"/>
  <c r="G126" i="4"/>
  <c r="H126" i="4" s="1"/>
  <c r="I126" i="4" s="1"/>
  <c r="G125" i="4"/>
  <c r="H125" i="4" s="1"/>
  <c r="I125" i="4" s="1"/>
  <c r="G124" i="4"/>
  <c r="H124" i="4" s="1"/>
  <c r="I124" i="4" s="1"/>
  <c r="G123" i="4"/>
  <c r="H123" i="4" s="1"/>
  <c r="I123" i="4" s="1"/>
  <c r="G122" i="4"/>
  <c r="H122" i="4" s="1"/>
  <c r="I122" i="4" s="1"/>
  <c r="G121" i="4"/>
  <c r="H121" i="4" s="1"/>
  <c r="I121" i="4" s="1"/>
  <c r="G120" i="4"/>
  <c r="H120" i="4" s="1"/>
  <c r="I120" i="4" s="1"/>
  <c r="G119" i="4"/>
  <c r="H119" i="4" s="1"/>
  <c r="I119" i="4" s="1"/>
  <c r="G118" i="4"/>
  <c r="H118" i="4" s="1"/>
  <c r="I118" i="4" s="1"/>
  <c r="G117" i="4"/>
  <c r="H117" i="4" s="1"/>
  <c r="I117" i="4" s="1"/>
  <c r="G116" i="4"/>
  <c r="H116" i="4" s="1"/>
  <c r="I116" i="4" s="1"/>
  <c r="G115" i="4"/>
  <c r="H115" i="4" s="1"/>
  <c r="I115" i="4" s="1"/>
  <c r="G114" i="4"/>
  <c r="H114" i="4" s="1"/>
  <c r="I114" i="4" s="1"/>
  <c r="G113" i="4"/>
  <c r="H113" i="4" s="1"/>
  <c r="I113" i="4" s="1"/>
  <c r="G112" i="4"/>
  <c r="H112" i="4" s="1"/>
  <c r="I112" i="4" s="1"/>
  <c r="G111" i="4"/>
  <c r="H111" i="4" s="1"/>
  <c r="I111" i="4" s="1"/>
  <c r="G110" i="4"/>
  <c r="H110" i="4" s="1"/>
  <c r="I110" i="4" s="1"/>
  <c r="G109" i="4"/>
  <c r="H109" i="4" s="1"/>
  <c r="I109" i="4" s="1"/>
  <c r="G108" i="4"/>
  <c r="H108" i="4" s="1"/>
  <c r="I108" i="4" s="1"/>
  <c r="G107" i="4"/>
  <c r="H107" i="4" s="1"/>
  <c r="I107" i="4" s="1"/>
  <c r="G106" i="4"/>
  <c r="H106" i="4" s="1"/>
  <c r="I106" i="4" s="1"/>
  <c r="G105" i="4"/>
  <c r="H105" i="4" s="1"/>
  <c r="I105" i="4" s="1"/>
  <c r="G104" i="4"/>
  <c r="H104" i="4" s="1"/>
  <c r="I104" i="4" s="1"/>
  <c r="G103" i="4"/>
  <c r="H103" i="4" s="1"/>
  <c r="I103" i="4" s="1"/>
  <c r="G102" i="4"/>
  <c r="H102" i="4" s="1"/>
  <c r="I102" i="4" s="1"/>
  <c r="G101" i="4"/>
  <c r="H101" i="4" s="1"/>
  <c r="I101" i="4" s="1"/>
  <c r="G100" i="4"/>
  <c r="H100" i="4" s="1"/>
  <c r="I100" i="4" s="1"/>
  <c r="G99" i="4"/>
  <c r="H99" i="4" s="1"/>
  <c r="I99" i="4" s="1"/>
  <c r="G98" i="4"/>
  <c r="H98" i="4" s="1"/>
  <c r="I98" i="4" s="1"/>
  <c r="G87" i="4"/>
  <c r="H87" i="4" s="1"/>
  <c r="I87" i="4" s="1"/>
  <c r="G72" i="4"/>
  <c r="H72" i="4" s="1"/>
  <c r="I72" i="4" s="1"/>
</calcChain>
</file>

<file path=xl/sharedStrings.xml><?xml version="1.0" encoding="utf-8"?>
<sst xmlns="http://schemas.openxmlformats.org/spreadsheetml/2006/main" count="1483" uniqueCount="490">
  <si>
    <t>S-278</t>
  </si>
  <si>
    <t>S-279</t>
  </si>
  <si>
    <t>S-282</t>
  </si>
  <si>
    <t>S-283</t>
  </si>
  <si>
    <t>S-284</t>
  </si>
  <si>
    <t>S-285</t>
  </si>
  <si>
    <t>S-286</t>
  </si>
  <si>
    <t>S-287</t>
  </si>
  <si>
    <t>S-297</t>
  </si>
  <si>
    <t>S-288</t>
  </si>
  <si>
    <t>S-298</t>
  </si>
  <si>
    <t>S-289</t>
  </si>
  <si>
    <t>S-299</t>
  </si>
  <si>
    <t>S-290</t>
  </si>
  <si>
    <t>S-300</t>
  </si>
  <si>
    <t>S-291</t>
  </si>
  <si>
    <t>S-301</t>
  </si>
  <si>
    <t>S-302</t>
  </si>
  <si>
    <t>S-292</t>
  </si>
  <si>
    <t>S-21</t>
  </si>
  <si>
    <t>S-293</t>
  </si>
  <si>
    <t>S-294</t>
  </si>
  <si>
    <t>S-303</t>
  </si>
  <si>
    <t>S-112</t>
  </si>
  <si>
    <t>S-305</t>
  </si>
  <si>
    <t>S-306</t>
  </si>
  <si>
    <t>S-307</t>
  </si>
  <si>
    <t>S-308</t>
  </si>
  <si>
    <t>S-113</t>
  </si>
  <si>
    <t>S-309</t>
  </si>
  <si>
    <t>S-114</t>
  </si>
  <si>
    <t>S-310</t>
  </si>
  <si>
    <t>S-115</t>
  </si>
  <si>
    <t>S-311</t>
  </si>
  <si>
    <t>S-116</t>
  </si>
  <si>
    <t>S-312</t>
  </si>
  <si>
    <t>S-117</t>
  </si>
  <si>
    <t>S-313</t>
  </si>
  <si>
    <t>S-118</t>
  </si>
  <si>
    <t>S-314</t>
  </si>
  <si>
    <t>S-119</t>
  </si>
  <si>
    <t>S-315</t>
  </si>
  <si>
    <t>S-120</t>
  </si>
  <si>
    <t>S-316</t>
  </si>
  <si>
    <t>S-121</t>
  </si>
  <si>
    <t>S-317</t>
  </si>
  <si>
    <t>S-318</t>
  </si>
  <si>
    <t>S-350</t>
  </si>
  <si>
    <t>S-122</t>
  </si>
  <si>
    <t>S-319</t>
  </si>
  <si>
    <t>S-320</t>
  </si>
  <si>
    <t>S-321</t>
  </si>
  <si>
    <t>S-322</t>
  </si>
  <si>
    <t>S-123</t>
  </si>
  <si>
    <t>S-323</t>
  </si>
  <si>
    <t>S-324</t>
  </si>
  <si>
    <t>S-325</t>
  </si>
  <si>
    <t>S-124</t>
  </si>
  <si>
    <t>S-326</t>
  </si>
  <si>
    <t>S-327</t>
  </si>
  <si>
    <t>S-328</t>
  </si>
  <si>
    <t>S-329</t>
  </si>
  <si>
    <t>S-125</t>
  </si>
  <si>
    <t>S-295</t>
  </si>
  <si>
    <t>S-330</t>
  </si>
  <si>
    <t>S-331</t>
  </si>
  <si>
    <t>S-332</t>
  </si>
  <si>
    <t>S-19</t>
  </si>
  <si>
    <t>S-296</t>
  </si>
  <si>
    <t>S-333</t>
  </si>
  <si>
    <t>S-334</t>
  </si>
  <si>
    <t>S-351</t>
  </si>
  <si>
    <t>S-126</t>
  </si>
  <si>
    <t>S-335</t>
  </si>
  <si>
    <t>S-336</t>
  </si>
  <si>
    <t>S-337</t>
  </si>
  <si>
    <t>S-338</t>
  </si>
  <si>
    <t>S-127</t>
  </si>
  <si>
    <t>S-339</t>
  </si>
  <si>
    <t>S-340</t>
  </si>
  <si>
    <t>S-341</t>
  </si>
  <si>
    <t>S-342</t>
  </si>
  <si>
    <t>S-128</t>
  </si>
  <si>
    <t>S-343</t>
  </si>
  <si>
    <t>S-129</t>
  </si>
  <si>
    <t>S-344</t>
  </si>
  <si>
    <t>S-130</t>
  </si>
  <si>
    <t>S-345</t>
  </si>
  <si>
    <t>S-131</t>
  </si>
  <si>
    <t>S-346</t>
  </si>
  <si>
    <t>S-347</t>
  </si>
  <si>
    <t>S-348</t>
  </si>
  <si>
    <t>S-136</t>
  </si>
  <si>
    <t>S-138</t>
  </si>
  <si>
    <t>S-140</t>
  </si>
  <si>
    <t>S-141</t>
  </si>
  <si>
    <t>S-01</t>
  </si>
  <si>
    <t>S-22</t>
  </si>
  <si>
    <t>S-23</t>
  </si>
  <si>
    <t>S-51</t>
  </si>
  <si>
    <t>S-52</t>
  </si>
  <si>
    <t>S-53</t>
  </si>
  <si>
    <t>S-04</t>
  </si>
  <si>
    <t>S-54</t>
  </si>
  <si>
    <t>S-55</t>
  </si>
  <si>
    <t>S-58</t>
  </si>
  <si>
    <t>S-59</t>
  </si>
  <si>
    <t>S-60</t>
  </si>
  <si>
    <t>S-61</t>
  </si>
  <si>
    <t>S-64</t>
  </si>
  <si>
    <t>S-65</t>
  </si>
  <si>
    <t>S-66</t>
  </si>
  <si>
    <t>S-67</t>
  </si>
  <si>
    <t>S-68</t>
  </si>
  <si>
    <t>S-69</t>
  </si>
  <si>
    <t>S-70</t>
  </si>
  <si>
    <t>S-71</t>
  </si>
  <si>
    <t>S-72</t>
  </si>
  <si>
    <t>S-73</t>
  </si>
  <si>
    <t>S-74</t>
  </si>
  <si>
    <t>S-75</t>
  </si>
  <si>
    <t>S-06</t>
  </si>
  <si>
    <t>S-76</t>
  </si>
  <si>
    <t>S-77</t>
  </si>
  <si>
    <t>S-79</t>
  </si>
  <si>
    <t>S-80</t>
  </si>
  <si>
    <t>S-81</t>
  </si>
  <si>
    <t>S-82</t>
  </si>
  <si>
    <t>S-83</t>
  </si>
  <si>
    <t>S-84</t>
  </si>
  <si>
    <t>S-85</t>
  </si>
  <si>
    <t>S-86</t>
  </si>
  <si>
    <t>S-07</t>
  </si>
  <si>
    <t>S-87</t>
  </si>
  <si>
    <t>S-88</t>
  </si>
  <si>
    <t>S-89</t>
  </si>
  <si>
    <t>S-90</t>
  </si>
  <si>
    <t>S-91</t>
  </si>
  <si>
    <t>S-92</t>
  </si>
  <si>
    <t>S-93</t>
  </si>
  <si>
    <t>S-94</t>
  </si>
  <si>
    <t>S-95</t>
  </si>
  <si>
    <t>S-96</t>
  </si>
  <si>
    <t>S-97</t>
  </si>
  <si>
    <t>S-08</t>
  </si>
  <si>
    <t>S-98</t>
  </si>
  <si>
    <t>S-99</t>
  </si>
  <si>
    <t>S-100</t>
  </si>
  <si>
    <t>S-101</t>
  </si>
  <si>
    <t>S-102</t>
  </si>
  <si>
    <t>S-103</t>
  </si>
  <si>
    <t>S-104</t>
  </si>
  <si>
    <t>S-105</t>
  </si>
  <si>
    <t>S-106</t>
  </si>
  <si>
    <t>S-147</t>
  </si>
  <si>
    <t>S-148</t>
  </si>
  <si>
    <t>S-12</t>
  </si>
  <si>
    <t>S-149</t>
  </si>
  <si>
    <t>S-150</t>
  </si>
  <si>
    <t>S-151</t>
  </si>
  <si>
    <t>S-152</t>
  </si>
  <si>
    <t>S-153</t>
  </si>
  <si>
    <t>S-155</t>
  </si>
  <si>
    <t>S-156</t>
  </si>
  <si>
    <t>S-157</t>
  </si>
  <si>
    <t>S-158</t>
  </si>
  <si>
    <t>S-159</t>
  </si>
  <si>
    <t>S-160</t>
  </si>
  <si>
    <t>S-15</t>
  </si>
  <si>
    <t>S-161</t>
  </si>
  <si>
    <t>S-162</t>
  </si>
  <si>
    <t>S-163</t>
  </si>
  <si>
    <t>S-164</t>
  </si>
  <si>
    <t>S-165</t>
  </si>
  <si>
    <t>S-166</t>
  </si>
  <si>
    <t>S-167</t>
  </si>
  <si>
    <t>S-168</t>
  </si>
  <si>
    <t>S-169</t>
  </si>
  <si>
    <t>S-170</t>
  </si>
  <si>
    <t>S-09</t>
  </si>
  <si>
    <t>S-171</t>
  </si>
  <si>
    <t>S-172</t>
  </si>
  <si>
    <t>S-173</t>
  </si>
  <si>
    <t>S-174</t>
  </si>
  <si>
    <t>S-175</t>
  </si>
  <si>
    <t>S-176</t>
  </si>
  <si>
    <t>S-178</t>
  </si>
  <si>
    <t>S-179</t>
  </si>
  <si>
    <t>S-180</t>
  </si>
  <si>
    <t>S-181</t>
  </si>
  <si>
    <t>S-14</t>
  </si>
  <si>
    <t>S-183</t>
  </si>
  <si>
    <t>S-184</t>
  </si>
  <si>
    <t>S-186</t>
  </si>
  <si>
    <t>S-187</t>
  </si>
  <si>
    <t>S-188</t>
  </si>
  <si>
    <t>S-189</t>
  </si>
  <si>
    <t>S-190</t>
  </si>
  <si>
    <t>S-191</t>
  </si>
  <si>
    <t>S-192</t>
  </si>
  <si>
    <t>S-193</t>
  </si>
  <si>
    <t>S-11</t>
  </si>
  <si>
    <t>S-194</t>
  </si>
  <si>
    <t>S-195</t>
  </si>
  <si>
    <t>S-196</t>
  </si>
  <si>
    <t>S-197</t>
  </si>
  <si>
    <t>S-198</t>
  </si>
  <si>
    <t>S-199</t>
  </si>
  <si>
    <t>S-200</t>
  </si>
  <si>
    <t>S-201</t>
  </si>
  <si>
    <t>S-202</t>
  </si>
  <si>
    <t>S-203</t>
  </si>
  <si>
    <t>S-204</t>
  </si>
  <si>
    <t>S-205</t>
  </si>
  <si>
    <t>S-13</t>
  </si>
  <si>
    <t>S-206</t>
  </si>
  <si>
    <t>S-207</t>
  </si>
  <si>
    <t>S-208</t>
  </si>
  <si>
    <t>S-209</t>
  </si>
  <si>
    <t>S-210</t>
  </si>
  <si>
    <t>S-213</t>
  </si>
  <si>
    <t>S-214</t>
  </si>
  <si>
    <t>S-215</t>
  </si>
  <si>
    <t>S-216</t>
  </si>
  <si>
    <t>S-10</t>
  </si>
  <si>
    <t>S-217</t>
  </si>
  <si>
    <t>S-218</t>
  </si>
  <si>
    <t>S-219</t>
  </si>
  <si>
    <t>S-222</t>
  </si>
  <si>
    <t>S-225</t>
  </si>
  <si>
    <t>S-226</t>
  </si>
  <si>
    <t>S-17</t>
  </si>
  <si>
    <t>S-229</t>
  </si>
  <si>
    <t>S-18</t>
  </si>
  <si>
    <t>S-236</t>
  </si>
  <si>
    <t>Sample Code</t>
  </si>
  <si>
    <t>Composite Depth (cm)</t>
  </si>
  <si>
    <t>Age (CE)</t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</si>
  <si>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</si>
  <si>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2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</si>
  <si>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3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</si>
  <si>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4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</si>
  <si>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5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</si>
  <si>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6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</si>
  <si>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7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</si>
  <si>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8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</si>
  <si>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9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</si>
  <si>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10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</si>
  <si>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11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</si>
  <si>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12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</si>
  <si>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13</t>
    </r>
  </si>
  <si>
    <t>labID</t>
  </si>
  <si>
    <t>error</t>
  </si>
  <si>
    <t>depth</t>
  </si>
  <si>
    <t>cc</t>
  </si>
  <si>
    <t>surface</t>
  </si>
  <si>
    <t>Pu_1964</t>
  </si>
  <si>
    <t>L3A 24-25 cm</t>
  </si>
  <si>
    <t>L3A 38-39 cm</t>
  </si>
  <si>
    <t>LAS20-3A 49-50cm</t>
  </si>
  <si>
    <t>L3A 65-66 cm</t>
  </si>
  <si>
    <t>L3A 79-80 cm</t>
  </si>
  <si>
    <t>L4A_48-53cm_mf</t>
  </si>
  <si>
    <t>LAS20-3A-1 89-90cm</t>
  </si>
  <si>
    <t>LAS20-3A 89-90cm</t>
  </si>
  <si>
    <t>L4A_58.5-59cm_mf</t>
  </si>
  <si>
    <t>L3A 97-98 cm</t>
  </si>
  <si>
    <t>L4A 78-79 cm</t>
  </si>
  <si>
    <t>L4A 92-93 cm</t>
  </si>
  <si>
    <t>L4A 98-99 cm</t>
  </si>
  <si>
    <t>LAS 4B 9-10cm</t>
  </si>
  <si>
    <t>L4B 39-40 cm</t>
  </si>
  <si>
    <t>L4B 53-54 cm</t>
  </si>
  <si>
    <t>L4B_67-67.25cm_mf</t>
  </si>
  <si>
    <t>L4B 81-82 cm</t>
  </si>
  <si>
    <t>L4B 94-95 cm</t>
  </si>
  <si>
    <t>LAS 4C 19-20cm</t>
  </si>
  <si>
    <t>LAS 4C 69-70cm</t>
  </si>
  <si>
    <t>L4C_75cm_mf</t>
  </si>
  <si>
    <t>LAS 4C 79-80cm</t>
  </si>
  <si>
    <t>LAS20-4_3.5-4.5m</t>
  </si>
  <si>
    <t>L4D_48.5cm_mf</t>
  </si>
  <si>
    <t>L4D_83.5cm_mf</t>
  </si>
  <si>
    <t>LAS 4E 31-32cm</t>
  </si>
  <si>
    <t>LAS 4E 49-50cm</t>
  </si>
  <si>
    <t>LAS 4E 86-87cm</t>
  </si>
  <si>
    <t>LAS 4F 16-17cm</t>
  </si>
  <si>
    <t>LAS 4F 64-65cm</t>
  </si>
  <si>
    <t>LAS 4F 74-75cm</t>
  </si>
  <si>
    <t>LAS 4F 91-92cm</t>
  </si>
  <si>
    <t>LAS 4G 6-7cm</t>
  </si>
  <si>
    <t>LAS 4G 33-34cm</t>
  </si>
  <si>
    <t>LAS 4G 56-57cm</t>
  </si>
  <si>
    <t>LAS20-4_6.5-7.5</t>
  </si>
  <si>
    <t>density</t>
  </si>
  <si>
    <t>Pb</t>
  </si>
  <si>
    <t>sd</t>
  </si>
  <si>
    <t>thickness</t>
  </si>
  <si>
    <t>Ra</t>
  </si>
  <si>
    <t>settings</t>
  </si>
  <si>
    <t>X138</t>
  </si>
  <si>
    <t xml:space="preserve">	0.13</t>
  </si>
  <si>
    <t xml:space="preserve">	0.49</t>
  </si>
  <si>
    <t xml:space="preserve">	178</t>
  </si>
  <si>
    <t xml:space="preserve">	9</t>
  </si>
  <si>
    <t xml:space="preserve">	91</t>
  </si>
  <si>
    <t xml:space="preserve">	10</t>
  </si>
  <si>
    <t>X139</t>
  </si>
  <si>
    <t xml:space="preserve">	1.17</t>
  </si>
  <si>
    <t xml:space="preserve">	0.23</t>
  </si>
  <si>
    <t xml:space="preserve">	150</t>
  </si>
  <si>
    <t xml:space="preserve">	8</t>
  </si>
  <si>
    <t xml:space="preserve">	70</t>
  </si>
  <si>
    <t xml:space="preserve">	6</t>
  </si>
  <si>
    <t>X335</t>
  </si>
  <si>
    <t xml:space="preserve">	1.69</t>
  </si>
  <si>
    <t xml:space="preserve">	102</t>
  </si>
  <si>
    <t xml:space="preserve">	5</t>
  </si>
  <si>
    <t xml:space="preserve">	23</t>
  </si>
  <si>
    <t xml:space="preserve">	2</t>
  </si>
  <si>
    <t>X140</t>
  </si>
  <si>
    <t xml:space="preserve">	3.25</t>
  </si>
  <si>
    <t xml:space="preserve">	0.2</t>
  </si>
  <si>
    <t xml:space="preserve">	93</t>
  </si>
  <si>
    <t xml:space="preserve">	34</t>
  </si>
  <si>
    <t xml:space="preserve">	3</t>
  </si>
  <si>
    <t>X141</t>
  </si>
  <si>
    <t xml:space="preserve">	5.33</t>
  </si>
  <si>
    <t xml:space="preserve">	86</t>
  </si>
  <si>
    <t xml:space="preserve">	4</t>
  </si>
  <si>
    <t xml:space="preserve">	37</t>
  </si>
  <si>
    <t>X319</t>
  </si>
  <si>
    <t xml:space="preserve">	0.43</t>
  </si>
  <si>
    <t xml:space="preserve">	73</t>
  </si>
  <si>
    <t xml:space="preserve">	38</t>
  </si>
  <si>
    <t>X142</t>
  </si>
  <si>
    <t xml:space="preserve">	7.93</t>
  </si>
  <si>
    <t xml:space="preserve">	0.24</t>
  </si>
  <si>
    <t xml:space="preserve">	78</t>
  </si>
  <si>
    <t xml:space="preserve">	25</t>
  </si>
  <si>
    <t>X143</t>
  </si>
  <si>
    <t xml:space="preserve">	10.53</t>
  </si>
  <si>
    <t xml:space="preserve">	50</t>
  </si>
  <si>
    <t xml:space="preserve">	21</t>
  </si>
  <si>
    <t>X320</t>
  </si>
  <si>
    <t xml:space="preserve">	11</t>
  </si>
  <si>
    <t xml:space="preserve">	0.45</t>
  </si>
  <si>
    <t xml:space="preserve">	47</t>
  </si>
  <si>
    <t>X336</t>
  </si>
  <si>
    <t xml:space="preserve">	13.13</t>
  </si>
  <si>
    <t xml:space="preserve">	43</t>
  </si>
  <si>
    <t>X144</t>
  </si>
  <si>
    <t xml:space="preserve">	15.73</t>
  </si>
  <si>
    <t xml:space="preserve">	35</t>
  </si>
  <si>
    <t>X321</t>
  </si>
  <si>
    <t xml:space="preserve">	0.48</t>
  </si>
  <si>
    <t xml:space="preserve">	42</t>
  </si>
  <si>
    <t>Radiocarbon Dates</t>
  </si>
  <si>
    <t>S-320 M1</t>
  </si>
  <si>
    <t>S-320 M2</t>
  </si>
  <si>
    <t>S-320 M3</t>
  </si>
  <si>
    <t>S-320 M4</t>
  </si>
  <si>
    <t>S-320 M5</t>
  </si>
  <si>
    <t>A-320P</t>
  </si>
  <si>
    <t>S-320 P1</t>
  </si>
  <si>
    <t>S-320 P2</t>
  </si>
  <si>
    <t>S-320 P3</t>
  </si>
  <si>
    <t>S-320 P4</t>
  </si>
  <si>
    <t>S-320 P5</t>
  </si>
  <si>
    <t>Std Error</t>
  </si>
  <si>
    <t>Variable 1</t>
  </si>
  <si>
    <t>Variable 2</t>
  </si>
  <si>
    <t>Mean</t>
  </si>
  <si>
    <t>Variance</t>
  </si>
  <si>
    <t>Observations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</si>
  <si>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</si>
  <si>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</si>
  <si>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</si>
  <si>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</si>
  <si>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</si>
  <si>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</si>
  <si>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</si>
  <si>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t>S-339 M1</t>
  </si>
  <si>
    <t>S-339 M2</t>
  </si>
  <si>
    <t>S-339 M3</t>
  </si>
  <si>
    <t>S-339 M4</t>
  </si>
  <si>
    <t>S-339 W1</t>
  </si>
  <si>
    <t>S-339 W2</t>
  </si>
  <si>
    <t>S-339 W3</t>
  </si>
  <si>
    <t>S-339 W4</t>
  </si>
  <si>
    <t>Pooled Variance</t>
  </si>
  <si>
    <t>Initial SN</t>
  </si>
  <si>
    <t xml:space="preserve">Core </t>
  </si>
  <si>
    <t>Section</t>
  </si>
  <si>
    <t>Core Code</t>
  </si>
  <si>
    <t>Top</t>
  </si>
  <si>
    <t>Bottom</t>
  </si>
  <si>
    <t>Field Depth (cm)</t>
  </si>
  <si>
    <t>LAS20-1</t>
  </si>
  <si>
    <t>0-30 cm</t>
  </si>
  <si>
    <t>L1A</t>
  </si>
  <si>
    <t>LAS20-3</t>
  </si>
  <si>
    <t>0-1 m</t>
  </si>
  <si>
    <t>L3A</t>
  </si>
  <si>
    <t>LAS20-4</t>
  </si>
  <si>
    <t>0.5-1.5 m</t>
  </si>
  <si>
    <t>L4A</t>
  </si>
  <si>
    <t>LAS20-5</t>
  </si>
  <si>
    <t>1.5-2.5 m</t>
  </si>
  <si>
    <t>L4B</t>
  </si>
  <si>
    <t>New</t>
  </si>
  <si>
    <t>Sample ID</t>
  </si>
  <si>
    <t>OZBR36</t>
  </si>
  <si>
    <t>OZBR37</t>
  </si>
  <si>
    <t>OZBR39</t>
  </si>
  <si>
    <t>OZBR40</t>
  </si>
  <si>
    <t>OZBR42</t>
  </si>
  <si>
    <t>OZBR43</t>
  </si>
  <si>
    <t>OZBR44</t>
  </si>
  <si>
    <t>OZBR45</t>
  </si>
  <si>
    <t>OZBR48</t>
  </si>
  <si>
    <t>OZBR49</t>
  </si>
  <si>
    <t>OZBR51</t>
  </si>
  <si>
    <t>OZBR52</t>
  </si>
  <si>
    <t>UNSW-1968</t>
  </si>
  <si>
    <t>UNSW-1969</t>
  </si>
  <si>
    <t xml:space="preserve">OZAT75 </t>
  </si>
  <si>
    <t>OZAT76</t>
  </si>
  <si>
    <t>OZAE50</t>
  </si>
  <si>
    <t xml:space="preserve">OZAT77 </t>
  </si>
  <si>
    <t>OZAE52</t>
  </si>
  <si>
    <t>OZAE53</t>
  </si>
  <si>
    <t xml:space="preserve">OZAT78 </t>
  </si>
  <si>
    <t xml:space="preserve">OZAT79 </t>
  </si>
  <si>
    <t xml:space="preserve">OZAT80 </t>
  </si>
  <si>
    <t xml:space="preserve">OZAT81 </t>
  </si>
  <si>
    <t xml:space="preserve">OZAT82 </t>
  </si>
  <si>
    <t xml:space="preserve">OZAT83 </t>
  </si>
  <si>
    <t xml:space="preserve">OZAT84 </t>
  </si>
  <si>
    <t xml:space="preserve">OZAT85 </t>
  </si>
  <si>
    <t xml:space="preserve">OZAT87 </t>
  </si>
  <si>
    <t>OZAT86</t>
  </si>
  <si>
    <t>OZAE49</t>
  </si>
  <si>
    <t xml:space="preserve">OZAT74 </t>
  </si>
  <si>
    <t>OZAE45</t>
  </si>
  <si>
    <t xml:space="preserve">OZAT72 </t>
  </si>
  <si>
    <t>OZAT73</t>
  </si>
  <si>
    <t>OZAE46</t>
  </si>
  <si>
    <t xml:space="preserve">OZAT71 </t>
  </si>
  <si>
    <t>ANSTO or UNSW Code</t>
  </si>
  <si>
    <t>ANSTO code</t>
  </si>
  <si>
    <t>Depth start (cm)</t>
  </si>
  <si>
    <t>Depth end (cm)</t>
  </si>
  <si>
    <t>Mean depth (cm)</t>
  </si>
  <si>
    <t>Total Pu conc (pg/g)</t>
  </si>
  <si>
    <t>+/- err</t>
  </si>
  <si>
    <t>210Pb Dates (Core: LAS20-2)</t>
  </si>
  <si>
    <t>Pu data (Core: LAS20-2)</t>
  </si>
  <si>
    <t>Except new dates, all other Radiocarbon dates, 210pb Dates, pu data have been used from Duxbury et al., (2024)</t>
  </si>
  <si>
    <t>Average of A. worooa</t>
  </si>
  <si>
    <t>Average of M. mytiloides and M. praenuncia</t>
  </si>
  <si>
    <t>Average of C. novaezelandiae</t>
  </si>
  <si>
    <t>Average of all analyses</t>
  </si>
  <si>
    <t>M. mytiloides and M. praenuncia</t>
  </si>
  <si>
    <t>A. worroa</t>
  </si>
  <si>
    <t>C. novaezelandiae</t>
  </si>
  <si>
    <r>
      <t xml:space="preserve">M = </t>
    </r>
    <r>
      <rPr>
        <i/>
        <sz val="11"/>
        <color theme="1"/>
        <rFont val="Times New Roman"/>
        <family val="1"/>
      </rPr>
      <t>M. mytiloides</t>
    </r>
  </si>
  <si>
    <r>
      <t xml:space="preserve">P = </t>
    </r>
    <r>
      <rPr>
        <i/>
        <sz val="11"/>
        <color theme="1"/>
        <rFont val="Times New Roman"/>
        <family val="1"/>
      </rPr>
      <t>M. praenuncia</t>
    </r>
  </si>
  <si>
    <r>
      <t xml:space="preserve">W = </t>
    </r>
    <r>
      <rPr>
        <i/>
        <sz val="11"/>
        <color theme="1"/>
        <rFont val="Times New Roman"/>
        <family val="1"/>
      </rPr>
      <t>A. worooa</t>
    </r>
  </si>
  <si>
    <r>
      <t xml:space="preserve">t-Test: </t>
    </r>
    <r>
      <rPr>
        <i/>
        <sz val="11"/>
        <color theme="1"/>
        <rFont val="Times New Roman"/>
        <family val="1"/>
      </rPr>
      <t>M. mytiloides</t>
    </r>
    <r>
      <rPr>
        <sz val="11"/>
        <color theme="1"/>
        <rFont val="Times New Roman"/>
        <family val="1"/>
      </rPr>
      <t xml:space="preserve"> vs </t>
    </r>
    <r>
      <rPr>
        <i/>
        <sz val="11"/>
        <color theme="1"/>
        <rFont val="Times New Roman"/>
        <family val="1"/>
      </rPr>
      <t>M. praenuncia</t>
    </r>
  </si>
  <si>
    <r>
      <t xml:space="preserve">t-Test: </t>
    </r>
    <r>
      <rPr>
        <i/>
        <sz val="11"/>
        <color theme="1"/>
        <rFont val="Times New Roman"/>
        <family val="1"/>
      </rPr>
      <t>M. mytiloides</t>
    </r>
    <r>
      <rPr>
        <sz val="11"/>
        <color theme="1"/>
        <rFont val="Times New Roman"/>
        <family val="1"/>
      </rPr>
      <t xml:space="preserve"> vs </t>
    </r>
    <r>
      <rPr>
        <i/>
        <sz val="11"/>
        <color theme="1"/>
        <rFont val="Times New Roman"/>
        <family val="1"/>
      </rPr>
      <t>A. worooa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</si>
  <si>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</si>
  <si>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i/>
        <sz val="12"/>
        <color theme="1"/>
        <rFont val="Symbol"/>
        <family val="1"/>
        <charset val="2"/>
      </rPr>
      <t xml:space="preserve"> 2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</si>
  <si>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3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</si>
  <si>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4</t>
    </r>
  </si>
  <si>
    <r>
      <t>d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3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5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</si>
  <si>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6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</si>
  <si>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7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</si>
  <si>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8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</si>
  <si>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9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</si>
  <si>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10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</si>
  <si>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11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</si>
  <si>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12</t>
    </r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</si>
  <si>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i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Symbol"/>
        <family val="1"/>
        <charset val="2"/>
      </rPr>
      <t>13</t>
    </r>
  </si>
  <si>
    <t>Mm</t>
  </si>
  <si>
    <t>Mp</t>
  </si>
  <si>
    <t>Ds</t>
  </si>
  <si>
    <t>Aw</t>
  </si>
  <si>
    <t>Cn</t>
  </si>
  <si>
    <t>Radiocarbon age (a 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</si>
</sst>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Symbol"/>
      <family val="1"/>
      <charset val="2"/>
    </font>
    <font>
      <b/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Symbol"/>
      <family val="1"/>
      <charset val="2"/>
    </font>
    <font>
      <sz val="11"/>
      <color theme="4" tint="-0.499984740745262"/>
      <name val="Times New Roman"/>
      <family val="1"/>
    </font>
    <font>
      <i/>
      <sz val="11"/>
      <color theme="1"/>
      <name val="Times New Roman"/>
      <family val="1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2" xfId="0" applyFont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9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9" fillId="9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2FFF-D512-4748-B679-08ED459E33E7}">
  <dimension ref="A1:I260"/>
  <sheetViews>
    <sheetView topLeftCell="A4" workbookViewId="0">
      <selection activeCell="M24" sqref="M24"/>
    </sheetView>
  </sheetViews>
  <sheetFormatPr defaultRowHeight="14.5" x14ac:dyDescent="0.35"/>
  <cols>
    <col min="1" max="1" width="15.7265625" style="20" customWidth="1"/>
    <col min="2" max="3" width="12.81640625" style="20" customWidth="1"/>
    <col min="4" max="4" width="13.7265625" style="20" customWidth="1"/>
    <col min="5" max="5" width="8.54296875" style="20" customWidth="1"/>
    <col min="6" max="6" width="11" style="20" customWidth="1"/>
    <col min="7" max="7" width="9.26953125" style="20" customWidth="1"/>
    <col min="8" max="8" width="17.7265625" style="20" customWidth="1"/>
    <col min="9" max="9" width="21.7265625" style="20" customWidth="1"/>
  </cols>
  <sheetData>
    <row r="1" spans="1:9" x14ac:dyDescent="0.35">
      <c r="A1" s="23" t="s">
        <v>391</v>
      </c>
      <c r="B1" s="23" t="s">
        <v>392</v>
      </c>
      <c r="C1" s="23" t="s">
        <v>393</v>
      </c>
      <c r="D1" s="24" t="s">
        <v>394</v>
      </c>
      <c r="E1" s="24" t="s">
        <v>395</v>
      </c>
      <c r="F1" s="24" t="s">
        <v>396</v>
      </c>
      <c r="G1" s="24" t="s">
        <v>372</v>
      </c>
      <c r="H1" s="24" t="s">
        <v>397</v>
      </c>
      <c r="I1" s="24" t="s">
        <v>236</v>
      </c>
    </row>
    <row r="2" spans="1:9" x14ac:dyDescent="0.35">
      <c r="A2" s="25" t="s">
        <v>0</v>
      </c>
      <c r="B2" s="12" t="s">
        <v>398</v>
      </c>
      <c r="C2" s="12" t="s">
        <v>399</v>
      </c>
      <c r="D2" s="13" t="s">
        <v>400</v>
      </c>
      <c r="E2" s="13">
        <v>0.75</v>
      </c>
      <c r="F2" s="13">
        <v>1</v>
      </c>
      <c r="G2" s="13">
        <v>0.875</v>
      </c>
      <c r="H2" s="13">
        <v>0.875</v>
      </c>
      <c r="I2" s="13">
        <v>0.875</v>
      </c>
    </row>
    <row r="3" spans="1:9" x14ac:dyDescent="0.35">
      <c r="A3" s="25" t="s">
        <v>1</v>
      </c>
      <c r="B3" s="12" t="s">
        <v>398</v>
      </c>
      <c r="C3" s="12" t="s">
        <v>399</v>
      </c>
      <c r="D3" s="13" t="s">
        <v>400</v>
      </c>
      <c r="E3" s="13">
        <v>1</v>
      </c>
      <c r="F3" s="13">
        <v>1.25</v>
      </c>
      <c r="G3" s="13">
        <v>1.125</v>
      </c>
      <c r="H3" s="13">
        <v>1.125</v>
      </c>
      <c r="I3" s="13">
        <v>1.125</v>
      </c>
    </row>
    <row r="4" spans="1:9" x14ac:dyDescent="0.35">
      <c r="A4" s="25" t="s">
        <v>2</v>
      </c>
      <c r="B4" s="12" t="s">
        <v>398</v>
      </c>
      <c r="C4" s="12" t="s">
        <v>399</v>
      </c>
      <c r="D4" s="13" t="s">
        <v>400</v>
      </c>
      <c r="E4" s="13">
        <v>1.75</v>
      </c>
      <c r="F4" s="13">
        <v>2</v>
      </c>
      <c r="G4" s="13">
        <v>1.875</v>
      </c>
      <c r="H4" s="13">
        <v>1.875</v>
      </c>
      <c r="I4" s="13">
        <v>1.875</v>
      </c>
    </row>
    <row r="5" spans="1:9" x14ac:dyDescent="0.35">
      <c r="A5" s="25" t="s">
        <v>3</v>
      </c>
      <c r="B5" s="12" t="s">
        <v>398</v>
      </c>
      <c r="C5" s="12" t="s">
        <v>399</v>
      </c>
      <c r="D5" s="13" t="s">
        <v>400</v>
      </c>
      <c r="E5" s="13">
        <v>2</v>
      </c>
      <c r="F5" s="13">
        <v>2.25</v>
      </c>
      <c r="G5" s="13">
        <v>2.125</v>
      </c>
      <c r="H5" s="13">
        <v>2.125</v>
      </c>
      <c r="I5" s="13">
        <v>2.125</v>
      </c>
    </row>
    <row r="6" spans="1:9" x14ac:dyDescent="0.35">
      <c r="A6" s="25" t="s">
        <v>4</v>
      </c>
      <c r="B6" s="12" t="s">
        <v>398</v>
      </c>
      <c r="C6" s="12" t="s">
        <v>399</v>
      </c>
      <c r="D6" s="13" t="s">
        <v>400</v>
      </c>
      <c r="E6" s="13">
        <v>2.25</v>
      </c>
      <c r="F6" s="13">
        <v>2.5</v>
      </c>
      <c r="G6" s="13">
        <v>2.375</v>
      </c>
      <c r="H6" s="13">
        <v>2.375</v>
      </c>
      <c r="I6" s="13">
        <v>2.375</v>
      </c>
    </row>
    <row r="7" spans="1:9" x14ac:dyDescent="0.35">
      <c r="A7" s="25" t="s">
        <v>5</v>
      </c>
      <c r="B7" s="12" t="s">
        <v>398</v>
      </c>
      <c r="C7" s="12" t="s">
        <v>399</v>
      </c>
      <c r="D7" s="13" t="s">
        <v>400</v>
      </c>
      <c r="E7" s="13">
        <v>2.5</v>
      </c>
      <c r="F7" s="13">
        <v>2.75</v>
      </c>
      <c r="G7" s="13">
        <v>2.625</v>
      </c>
      <c r="H7" s="13">
        <v>2.625</v>
      </c>
      <c r="I7" s="13">
        <v>2.625</v>
      </c>
    </row>
    <row r="8" spans="1:9" x14ac:dyDescent="0.35">
      <c r="A8" s="25" t="s">
        <v>6</v>
      </c>
      <c r="B8" s="12" t="s">
        <v>398</v>
      </c>
      <c r="C8" s="12" t="s">
        <v>399</v>
      </c>
      <c r="D8" s="13" t="s">
        <v>400</v>
      </c>
      <c r="E8" s="13">
        <v>2.75</v>
      </c>
      <c r="F8" s="13">
        <v>3</v>
      </c>
      <c r="G8" s="13">
        <v>2.875</v>
      </c>
      <c r="H8" s="13">
        <v>2.875</v>
      </c>
      <c r="I8" s="13">
        <v>2.875</v>
      </c>
    </row>
    <row r="9" spans="1:9" x14ac:dyDescent="0.35">
      <c r="A9" s="25" t="s">
        <v>7</v>
      </c>
      <c r="B9" s="12" t="s">
        <v>398</v>
      </c>
      <c r="C9" s="12" t="s">
        <v>399</v>
      </c>
      <c r="D9" s="13" t="s">
        <v>400</v>
      </c>
      <c r="E9" s="13">
        <v>3</v>
      </c>
      <c r="F9" s="13">
        <v>3.25</v>
      </c>
      <c r="G9" s="13">
        <v>3.125</v>
      </c>
      <c r="H9" s="13">
        <v>3.125</v>
      </c>
      <c r="I9" s="13">
        <v>3.125</v>
      </c>
    </row>
    <row r="10" spans="1:9" x14ac:dyDescent="0.35">
      <c r="A10" s="25" t="s">
        <v>9</v>
      </c>
      <c r="B10" s="12" t="s">
        <v>398</v>
      </c>
      <c r="C10" s="12" t="s">
        <v>399</v>
      </c>
      <c r="D10" s="13" t="s">
        <v>400</v>
      </c>
      <c r="E10" s="13">
        <v>3.5</v>
      </c>
      <c r="F10" s="13">
        <v>3.75</v>
      </c>
      <c r="G10" s="13">
        <v>3.625</v>
      </c>
      <c r="H10" s="13">
        <v>3.625</v>
      </c>
      <c r="I10" s="13">
        <v>3.625</v>
      </c>
    </row>
    <row r="11" spans="1:9" x14ac:dyDescent="0.35">
      <c r="A11" s="25" t="s">
        <v>11</v>
      </c>
      <c r="B11" s="12" t="s">
        <v>398</v>
      </c>
      <c r="C11" s="12" t="s">
        <v>399</v>
      </c>
      <c r="D11" s="13" t="s">
        <v>400</v>
      </c>
      <c r="E11" s="13">
        <v>4</v>
      </c>
      <c r="F11" s="13">
        <v>4.25</v>
      </c>
      <c r="G11" s="13">
        <v>4.125</v>
      </c>
      <c r="H11" s="13">
        <v>4.125</v>
      </c>
      <c r="I11" s="13">
        <v>4.125</v>
      </c>
    </row>
    <row r="12" spans="1:9" x14ac:dyDescent="0.35">
      <c r="A12" s="25" t="s">
        <v>13</v>
      </c>
      <c r="B12" s="12" t="s">
        <v>398</v>
      </c>
      <c r="C12" s="12" t="s">
        <v>399</v>
      </c>
      <c r="D12" s="13" t="s">
        <v>400</v>
      </c>
      <c r="E12" s="13">
        <v>4.5</v>
      </c>
      <c r="F12" s="13">
        <v>4.75</v>
      </c>
      <c r="G12" s="13">
        <v>4.625</v>
      </c>
      <c r="H12" s="13">
        <v>4.625</v>
      </c>
      <c r="I12" s="13">
        <v>4.625</v>
      </c>
    </row>
    <row r="13" spans="1:9" x14ac:dyDescent="0.35">
      <c r="A13" s="25" t="s">
        <v>15</v>
      </c>
      <c r="B13" s="12" t="s">
        <v>398</v>
      </c>
      <c r="C13" s="12" t="s">
        <v>399</v>
      </c>
      <c r="D13" s="13" t="s">
        <v>400</v>
      </c>
      <c r="E13" s="13">
        <v>5</v>
      </c>
      <c r="F13" s="13">
        <v>5.25</v>
      </c>
      <c r="G13" s="13">
        <v>5.125</v>
      </c>
      <c r="H13" s="13">
        <v>5.125</v>
      </c>
      <c r="I13" s="13">
        <v>5.125</v>
      </c>
    </row>
    <row r="14" spans="1:9" x14ac:dyDescent="0.35">
      <c r="A14" s="25" t="s">
        <v>18</v>
      </c>
      <c r="B14" s="12" t="s">
        <v>398</v>
      </c>
      <c r="C14" s="12" t="s">
        <v>399</v>
      </c>
      <c r="D14" s="13" t="s">
        <v>400</v>
      </c>
      <c r="E14" s="13">
        <v>5.75</v>
      </c>
      <c r="F14" s="13">
        <v>6</v>
      </c>
      <c r="G14" s="13">
        <v>5.875</v>
      </c>
      <c r="H14" s="13">
        <v>5.875</v>
      </c>
      <c r="I14" s="13">
        <v>5.875</v>
      </c>
    </row>
    <row r="15" spans="1:9" x14ac:dyDescent="0.35">
      <c r="A15" s="25" t="s">
        <v>20</v>
      </c>
      <c r="B15" s="12" t="s">
        <v>398</v>
      </c>
      <c r="C15" s="12" t="s">
        <v>399</v>
      </c>
      <c r="D15" s="13" t="s">
        <v>400</v>
      </c>
      <c r="E15" s="13">
        <v>6</v>
      </c>
      <c r="F15" s="13">
        <v>6.25</v>
      </c>
      <c r="G15" s="13">
        <v>6.125</v>
      </c>
      <c r="H15" s="13">
        <v>6.125</v>
      </c>
      <c r="I15" s="13">
        <v>6.125</v>
      </c>
    </row>
    <row r="16" spans="1:9" x14ac:dyDescent="0.35">
      <c r="A16" s="25" t="s">
        <v>21</v>
      </c>
      <c r="B16" s="12" t="s">
        <v>398</v>
      </c>
      <c r="C16" s="12" t="s">
        <v>399</v>
      </c>
      <c r="D16" s="13" t="s">
        <v>400</v>
      </c>
      <c r="E16" s="13">
        <v>6.25</v>
      </c>
      <c r="F16" s="13">
        <v>6.5</v>
      </c>
      <c r="G16" s="13">
        <v>6.375</v>
      </c>
      <c r="H16" s="13">
        <v>6.375</v>
      </c>
      <c r="I16" s="13">
        <v>6.375</v>
      </c>
    </row>
    <row r="17" spans="1:9" x14ac:dyDescent="0.35">
      <c r="A17" s="25" t="s">
        <v>63</v>
      </c>
      <c r="B17" s="12" t="s">
        <v>398</v>
      </c>
      <c r="C17" s="12" t="s">
        <v>399</v>
      </c>
      <c r="D17" s="13" t="s">
        <v>400</v>
      </c>
      <c r="E17" s="13">
        <v>20</v>
      </c>
      <c r="F17" s="13">
        <v>20.25</v>
      </c>
      <c r="G17" s="13">
        <v>20.125</v>
      </c>
      <c r="H17" s="13">
        <v>20.125</v>
      </c>
      <c r="I17" s="13">
        <v>20.125</v>
      </c>
    </row>
    <row r="18" spans="1:9" x14ac:dyDescent="0.35">
      <c r="A18" s="25" t="s">
        <v>68</v>
      </c>
      <c r="B18" s="12" t="s">
        <v>398</v>
      </c>
      <c r="C18" s="12" t="s">
        <v>399</v>
      </c>
      <c r="D18" s="13" t="s">
        <v>400</v>
      </c>
      <c r="E18" s="13">
        <v>21</v>
      </c>
      <c r="F18" s="13">
        <v>21.25</v>
      </c>
      <c r="G18" s="13">
        <v>21.125</v>
      </c>
      <c r="H18" s="13">
        <v>21.125</v>
      </c>
      <c r="I18" s="13">
        <v>21.125</v>
      </c>
    </row>
    <row r="19" spans="1:9" x14ac:dyDescent="0.35">
      <c r="A19" s="25" t="s">
        <v>8</v>
      </c>
      <c r="B19" s="12" t="s">
        <v>398</v>
      </c>
      <c r="C19" s="12" t="s">
        <v>399</v>
      </c>
      <c r="D19" s="13" t="s">
        <v>400</v>
      </c>
      <c r="E19" s="13">
        <v>3.25</v>
      </c>
      <c r="F19" s="13">
        <v>3.5</v>
      </c>
      <c r="G19" s="13">
        <v>3.375</v>
      </c>
      <c r="H19" s="13">
        <v>3.375</v>
      </c>
      <c r="I19" s="13">
        <v>3.375</v>
      </c>
    </row>
    <row r="20" spans="1:9" x14ac:dyDescent="0.35">
      <c r="A20" s="25" t="s">
        <v>10</v>
      </c>
      <c r="B20" s="12" t="s">
        <v>398</v>
      </c>
      <c r="C20" s="12" t="s">
        <v>399</v>
      </c>
      <c r="D20" s="13" t="s">
        <v>400</v>
      </c>
      <c r="E20" s="13">
        <v>3.75</v>
      </c>
      <c r="F20" s="13">
        <v>4</v>
      </c>
      <c r="G20" s="13">
        <v>3.875</v>
      </c>
      <c r="H20" s="13">
        <v>3.875</v>
      </c>
      <c r="I20" s="13">
        <v>3.875</v>
      </c>
    </row>
    <row r="21" spans="1:9" x14ac:dyDescent="0.35">
      <c r="A21" s="25" t="s">
        <v>12</v>
      </c>
      <c r="B21" s="12" t="s">
        <v>398</v>
      </c>
      <c r="C21" s="12" t="s">
        <v>399</v>
      </c>
      <c r="D21" s="13" t="s">
        <v>400</v>
      </c>
      <c r="E21" s="13">
        <v>4.25</v>
      </c>
      <c r="F21" s="13">
        <v>4.5</v>
      </c>
      <c r="G21" s="13">
        <v>4.375</v>
      </c>
      <c r="H21" s="13">
        <v>4.375</v>
      </c>
      <c r="I21" s="13">
        <v>4.375</v>
      </c>
    </row>
    <row r="22" spans="1:9" x14ac:dyDescent="0.35">
      <c r="A22" s="25" t="s">
        <v>14</v>
      </c>
      <c r="B22" s="12" t="s">
        <v>398</v>
      </c>
      <c r="C22" s="12" t="s">
        <v>399</v>
      </c>
      <c r="D22" s="13" t="s">
        <v>400</v>
      </c>
      <c r="E22" s="13">
        <v>4.75</v>
      </c>
      <c r="F22" s="13">
        <v>5</v>
      </c>
      <c r="G22" s="13">
        <v>4.875</v>
      </c>
      <c r="H22" s="13">
        <v>4.875</v>
      </c>
      <c r="I22" s="13">
        <v>4.875</v>
      </c>
    </row>
    <row r="23" spans="1:9" x14ac:dyDescent="0.35">
      <c r="A23" s="25" t="s">
        <v>16</v>
      </c>
      <c r="B23" s="12" t="s">
        <v>398</v>
      </c>
      <c r="C23" s="12" t="s">
        <v>399</v>
      </c>
      <c r="D23" s="13" t="s">
        <v>400</v>
      </c>
      <c r="E23" s="13">
        <v>5.25</v>
      </c>
      <c r="F23" s="13">
        <v>5.5</v>
      </c>
      <c r="G23" s="13">
        <v>5.375</v>
      </c>
      <c r="H23" s="13">
        <v>5.375</v>
      </c>
      <c r="I23" s="13">
        <v>5.375</v>
      </c>
    </row>
    <row r="24" spans="1:9" x14ac:dyDescent="0.35">
      <c r="A24" s="25" t="s">
        <v>17</v>
      </c>
      <c r="B24" s="12" t="s">
        <v>398</v>
      </c>
      <c r="C24" s="12" t="s">
        <v>399</v>
      </c>
      <c r="D24" s="13" t="s">
        <v>400</v>
      </c>
      <c r="E24" s="13">
        <v>5.5</v>
      </c>
      <c r="F24" s="13">
        <v>5.75</v>
      </c>
      <c r="G24" s="13">
        <v>5.625</v>
      </c>
      <c r="H24" s="13">
        <v>5.625</v>
      </c>
      <c r="I24" s="13">
        <v>5.625</v>
      </c>
    </row>
    <row r="25" spans="1:9" x14ac:dyDescent="0.35">
      <c r="A25" s="25" t="s">
        <v>22</v>
      </c>
      <c r="B25" s="12" t="s">
        <v>398</v>
      </c>
      <c r="C25" s="12" t="s">
        <v>399</v>
      </c>
      <c r="D25" s="13" t="s">
        <v>400</v>
      </c>
      <c r="E25" s="13">
        <v>6.5</v>
      </c>
      <c r="F25" s="13">
        <v>6.75</v>
      </c>
      <c r="G25" s="13">
        <v>6.625</v>
      </c>
      <c r="H25" s="13">
        <v>6.625</v>
      </c>
      <c r="I25" s="13">
        <v>6.625</v>
      </c>
    </row>
    <row r="26" spans="1:9" x14ac:dyDescent="0.35">
      <c r="A26" s="25" t="s">
        <v>24</v>
      </c>
      <c r="B26" s="12" t="s">
        <v>398</v>
      </c>
      <c r="C26" s="12" t="s">
        <v>399</v>
      </c>
      <c r="D26" s="13" t="s">
        <v>400</v>
      </c>
      <c r="E26" s="13">
        <v>7</v>
      </c>
      <c r="F26" s="13">
        <v>7.25</v>
      </c>
      <c r="G26" s="13">
        <v>7.125</v>
      </c>
      <c r="H26" s="13">
        <v>7.125</v>
      </c>
      <c r="I26" s="13">
        <v>7.125</v>
      </c>
    </row>
    <row r="27" spans="1:9" x14ac:dyDescent="0.35">
      <c r="A27" s="25" t="s">
        <v>25</v>
      </c>
      <c r="B27" s="12" t="s">
        <v>398</v>
      </c>
      <c r="C27" s="12" t="s">
        <v>399</v>
      </c>
      <c r="D27" s="13" t="s">
        <v>400</v>
      </c>
      <c r="E27" s="13">
        <v>7.25</v>
      </c>
      <c r="F27" s="13">
        <v>7.5</v>
      </c>
      <c r="G27" s="13">
        <v>7.375</v>
      </c>
      <c r="H27" s="13">
        <v>7.375</v>
      </c>
      <c r="I27" s="13">
        <v>7.375</v>
      </c>
    </row>
    <row r="28" spans="1:9" x14ac:dyDescent="0.35">
      <c r="A28" s="25" t="s">
        <v>26</v>
      </c>
      <c r="B28" s="12" t="s">
        <v>398</v>
      </c>
      <c r="C28" s="12" t="s">
        <v>399</v>
      </c>
      <c r="D28" s="13" t="s">
        <v>400</v>
      </c>
      <c r="E28" s="13">
        <v>7.5</v>
      </c>
      <c r="F28" s="13">
        <v>7.75</v>
      </c>
      <c r="G28" s="13">
        <v>7.625</v>
      </c>
      <c r="H28" s="13">
        <v>7.625</v>
      </c>
      <c r="I28" s="13">
        <v>7.625</v>
      </c>
    </row>
    <row r="29" spans="1:9" x14ac:dyDescent="0.35">
      <c r="A29" s="25" t="s">
        <v>27</v>
      </c>
      <c r="B29" s="12" t="s">
        <v>398</v>
      </c>
      <c r="C29" s="12" t="s">
        <v>399</v>
      </c>
      <c r="D29" s="13" t="s">
        <v>400</v>
      </c>
      <c r="E29" s="13">
        <v>7.75</v>
      </c>
      <c r="F29" s="13">
        <v>8</v>
      </c>
      <c r="G29" s="13">
        <v>7.875</v>
      </c>
      <c r="H29" s="13">
        <v>7.875</v>
      </c>
      <c r="I29" s="13">
        <v>7.875</v>
      </c>
    </row>
    <row r="30" spans="1:9" x14ac:dyDescent="0.35">
      <c r="A30" s="25" t="s">
        <v>29</v>
      </c>
      <c r="B30" s="12" t="s">
        <v>398</v>
      </c>
      <c r="C30" s="12" t="s">
        <v>399</v>
      </c>
      <c r="D30" s="13" t="s">
        <v>400</v>
      </c>
      <c r="E30" s="13">
        <v>8</v>
      </c>
      <c r="F30" s="13">
        <v>8.25</v>
      </c>
      <c r="G30" s="13">
        <v>8.125</v>
      </c>
      <c r="H30" s="13">
        <v>8.125</v>
      </c>
      <c r="I30" s="13">
        <v>8.125</v>
      </c>
    </row>
    <row r="31" spans="1:9" x14ac:dyDescent="0.35">
      <c r="A31" s="25" t="s">
        <v>31</v>
      </c>
      <c r="B31" s="12" t="s">
        <v>398</v>
      </c>
      <c r="C31" s="12" t="s">
        <v>399</v>
      </c>
      <c r="D31" s="13" t="s">
        <v>400</v>
      </c>
      <c r="E31" s="13">
        <v>9</v>
      </c>
      <c r="F31" s="13">
        <v>9.25</v>
      </c>
      <c r="G31" s="13">
        <v>9.125</v>
      </c>
      <c r="H31" s="13">
        <v>9.125</v>
      </c>
      <c r="I31" s="13">
        <v>9.125</v>
      </c>
    </row>
    <row r="32" spans="1:9" x14ac:dyDescent="0.35">
      <c r="A32" s="25" t="s">
        <v>33</v>
      </c>
      <c r="B32" s="12" t="s">
        <v>398</v>
      </c>
      <c r="C32" s="12" t="s">
        <v>399</v>
      </c>
      <c r="D32" s="13" t="s">
        <v>400</v>
      </c>
      <c r="E32" s="13">
        <v>10</v>
      </c>
      <c r="F32" s="13">
        <v>10.25</v>
      </c>
      <c r="G32" s="13">
        <v>10.125</v>
      </c>
      <c r="H32" s="13">
        <v>10.125</v>
      </c>
      <c r="I32" s="13">
        <v>10.125</v>
      </c>
    </row>
    <row r="33" spans="1:9" x14ac:dyDescent="0.35">
      <c r="A33" s="25" t="s">
        <v>35</v>
      </c>
      <c r="B33" s="12" t="s">
        <v>398</v>
      </c>
      <c r="C33" s="12" t="s">
        <v>399</v>
      </c>
      <c r="D33" s="13" t="s">
        <v>400</v>
      </c>
      <c r="E33" s="13">
        <v>11</v>
      </c>
      <c r="F33" s="13">
        <v>11.25</v>
      </c>
      <c r="G33" s="13">
        <v>11.125</v>
      </c>
      <c r="H33" s="13">
        <v>11.125</v>
      </c>
      <c r="I33" s="13">
        <v>11.125</v>
      </c>
    </row>
    <row r="34" spans="1:9" x14ac:dyDescent="0.35">
      <c r="A34" s="25" t="s">
        <v>37</v>
      </c>
      <c r="B34" s="12" t="s">
        <v>398</v>
      </c>
      <c r="C34" s="12" t="s">
        <v>399</v>
      </c>
      <c r="D34" s="13" t="s">
        <v>400</v>
      </c>
      <c r="E34" s="13">
        <v>12</v>
      </c>
      <c r="F34" s="13">
        <v>12.25</v>
      </c>
      <c r="G34" s="13">
        <v>12.125</v>
      </c>
      <c r="H34" s="13">
        <v>12.125</v>
      </c>
      <c r="I34" s="13">
        <v>12.125</v>
      </c>
    </row>
    <row r="35" spans="1:9" x14ac:dyDescent="0.35">
      <c r="A35" s="25" t="s">
        <v>39</v>
      </c>
      <c r="B35" s="12" t="s">
        <v>398</v>
      </c>
      <c r="C35" s="12" t="s">
        <v>399</v>
      </c>
      <c r="D35" s="13" t="s">
        <v>400</v>
      </c>
      <c r="E35" s="13">
        <v>13</v>
      </c>
      <c r="F35" s="13">
        <v>13.25</v>
      </c>
      <c r="G35" s="13">
        <v>13.125</v>
      </c>
      <c r="H35" s="13">
        <v>13.125</v>
      </c>
      <c r="I35" s="13">
        <v>13.125</v>
      </c>
    </row>
    <row r="36" spans="1:9" x14ac:dyDescent="0.35">
      <c r="A36" s="25" t="s">
        <v>41</v>
      </c>
      <c r="B36" s="12" t="s">
        <v>398</v>
      </c>
      <c r="C36" s="12" t="s">
        <v>399</v>
      </c>
      <c r="D36" s="13" t="s">
        <v>400</v>
      </c>
      <c r="E36" s="13">
        <v>14</v>
      </c>
      <c r="F36" s="13">
        <v>14.25</v>
      </c>
      <c r="G36" s="13">
        <v>14.125</v>
      </c>
      <c r="H36" s="13">
        <v>14.125</v>
      </c>
      <c r="I36" s="13">
        <v>14.125</v>
      </c>
    </row>
    <row r="37" spans="1:9" x14ac:dyDescent="0.35">
      <c r="A37" s="25" t="s">
        <v>43</v>
      </c>
      <c r="B37" s="12" t="s">
        <v>398</v>
      </c>
      <c r="C37" s="12" t="s">
        <v>399</v>
      </c>
      <c r="D37" s="13" t="s">
        <v>400</v>
      </c>
      <c r="E37" s="13">
        <v>15</v>
      </c>
      <c r="F37" s="13">
        <v>15.25</v>
      </c>
      <c r="G37" s="13">
        <v>15.125</v>
      </c>
      <c r="H37" s="13">
        <v>15.125</v>
      </c>
      <c r="I37" s="13">
        <v>15.125</v>
      </c>
    </row>
    <row r="38" spans="1:9" x14ac:dyDescent="0.35">
      <c r="A38" s="25" t="s">
        <v>45</v>
      </c>
      <c r="B38" s="12" t="s">
        <v>398</v>
      </c>
      <c r="C38" s="12" t="s">
        <v>399</v>
      </c>
      <c r="D38" s="13" t="s">
        <v>400</v>
      </c>
      <c r="E38" s="13">
        <v>16</v>
      </c>
      <c r="F38" s="13">
        <v>16.25</v>
      </c>
      <c r="G38" s="13">
        <v>16.125</v>
      </c>
      <c r="H38" s="13">
        <v>16.125</v>
      </c>
      <c r="I38" s="13">
        <v>16.125</v>
      </c>
    </row>
    <row r="39" spans="1:9" x14ac:dyDescent="0.35">
      <c r="A39" s="25" t="s">
        <v>46</v>
      </c>
      <c r="B39" s="12" t="s">
        <v>398</v>
      </c>
      <c r="C39" s="12" t="s">
        <v>399</v>
      </c>
      <c r="D39" s="13" t="s">
        <v>400</v>
      </c>
      <c r="E39" s="13">
        <v>16.5</v>
      </c>
      <c r="F39" s="13">
        <v>16.75</v>
      </c>
      <c r="G39" s="13">
        <v>16.625</v>
      </c>
      <c r="H39" s="13">
        <v>16.625</v>
      </c>
      <c r="I39" s="13">
        <v>16.625</v>
      </c>
    </row>
    <row r="40" spans="1:9" x14ac:dyDescent="0.35">
      <c r="A40" s="25" t="s">
        <v>47</v>
      </c>
      <c r="B40" s="12" t="s">
        <v>398</v>
      </c>
      <c r="C40" s="12" t="s">
        <v>399</v>
      </c>
      <c r="D40" s="13" t="s">
        <v>400</v>
      </c>
      <c r="E40" s="13">
        <v>16.75</v>
      </c>
      <c r="F40" s="13">
        <v>17</v>
      </c>
      <c r="G40" s="13">
        <v>16.875</v>
      </c>
      <c r="H40" s="13">
        <v>16.875</v>
      </c>
      <c r="I40" s="13">
        <v>16.875</v>
      </c>
    </row>
    <row r="41" spans="1:9" x14ac:dyDescent="0.35">
      <c r="A41" s="25" t="s">
        <v>49</v>
      </c>
      <c r="B41" s="12" t="s">
        <v>398</v>
      </c>
      <c r="C41" s="12" t="s">
        <v>399</v>
      </c>
      <c r="D41" s="13" t="s">
        <v>400</v>
      </c>
      <c r="E41" s="13">
        <v>17</v>
      </c>
      <c r="F41" s="13">
        <v>17.25</v>
      </c>
      <c r="G41" s="13">
        <v>17.125</v>
      </c>
      <c r="H41" s="13">
        <v>17.125</v>
      </c>
      <c r="I41" s="13">
        <v>17.125</v>
      </c>
    </row>
    <row r="42" spans="1:9" x14ac:dyDescent="0.35">
      <c r="A42" s="25" t="s">
        <v>50</v>
      </c>
      <c r="B42" s="12" t="s">
        <v>398</v>
      </c>
      <c r="C42" s="12" t="s">
        <v>399</v>
      </c>
      <c r="D42" s="13" t="s">
        <v>400</v>
      </c>
      <c r="E42" s="13">
        <v>17.25</v>
      </c>
      <c r="F42" s="13">
        <v>17.5</v>
      </c>
      <c r="G42" s="13">
        <v>17.375</v>
      </c>
      <c r="H42" s="13">
        <v>17.375</v>
      </c>
      <c r="I42" s="13">
        <v>17.375</v>
      </c>
    </row>
    <row r="43" spans="1:9" x14ac:dyDescent="0.35">
      <c r="A43" s="25" t="s">
        <v>51</v>
      </c>
      <c r="B43" s="12" t="s">
        <v>398</v>
      </c>
      <c r="C43" s="12" t="s">
        <v>399</v>
      </c>
      <c r="D43" s="13" t="s">
        <v>400</v>
      </c>
      <c r="E43" s="13">
        <v>17.5</v>
      </c>
      <c r="F43" s="13">
        <v>17.75</v>
      </c>
      <c r="G43" s="13">
        <v>17.625</v>
      </c>
      <c r="H43" s="13">
        <v>17.625</v>
      </c>
      <c r="I43" s="13">
        <v>17.625</v>
      </c>
    </row>
    <row r="44" spans="1:9" x14ac:dyDescent="0.35">
      <c r="A44" s="25" t="s">
        <v>52</v>
      </c>
      <c r="B44" s="12" t="s">
        <v>398</v>
      </c>
      <c r="C44" s="12" t="s">
        <v>399</v>
      </c>
      <c r="D44" s="13" t="s">
        <v>400</v>
      </c>
      <c r="E44" s="13">
        <v>17.75</v>
      </c>
      <c r="F44" s="13">
        <v>18</v>
      </c>
      <c r="G44" s="13">
        <v>17.875</v>
      </c>
      <c r="H44" s="13">
        <v>17.875</v>
      </c>
      <c r="I44" s="13">
        <v>17.875</v>
      </c>
    </row>
    <row r="45" spans="1:9" x14ac:dyDescent="0.35">
      <c r="A45" s="25" t="s">
        <v>54</v>
      </c>
      <c r="B45" s="12" t="s">
        <v>398</v>
      </c>
      <c r="C45" s="12" t="s">
        <v>399</v>
      </c>
      <c r="D45" s="13" t="s">
        <v>400</v>
      </c>
      <c r="E45" s="13">
        <v>18</v>
      </c>
      <c r="F45" s="13">
        <v>18.25</v>
      </c>
      <c r="G45" s="13">
        <v>18.125</v>
      </c>
      <c r="H45" s="13">
        <v>18.125</v>
      </c>
      <c r="I45" s="13">
        <v>18.125</v>
      </c>
    </row>
    <row r="46" spans="1:9" x14ac:dyDescent="0.35">
      <c r="A46" s="25" t="s">
        <v>55</v>
      </c>
      <c r="B46" s="12" t="s">
        <v>398</v>
      </c>
      <c r="C46" s="12" t="s">
        <v>399</v>
      </c>
      <c r="D46" s="13" t="s">
        <v>400</v>
      </c>
      <c r="E46" s="13">
        <v>18.25</v>
      </c>
      <c r="F46" s="13">
        <v>18.5</v>
      </c>
      <c r="G46" s="13">
        <v>18.375</v>
      </c>
      <c r="H46" s="13">
        <v>18.375</v>
      </c>
      <c r="I46" s="13">
        <v>18.375</v>
      </c>
    </row>
    <row r="47" spans="1:9" x14ac:dyDescent="0.35">
      <c r="A47" s="25" t="s">
        <v>56</v>
      </c>
      <c r="B47" s="12" t="s">
        <v>398</v>
      </c>
      <c r="C47" s="12" t="s">
        <v>399</v>
      </c>
      <c r="D47" s="13" t="s">
        <v>400</v>
      </c>
      <c r="E47" s="13">
        <v>18.75</v>
      </c>
      <c r="F47" s="13">
        <v>19</v>
      </c>
      <c r="G47" s="13">
        <v>18.875</v>
      </c>
      <c r="H47" s="13">
        <v>18.875</v>
      </c>
      <c r="I47" s="13">
        <v>18.875</v>
      </c>
    </row>
    <row r="48" spans="1:9" x14ac:dyDescent="0.35">
      <c r="A48" s="25" t="s">
        <v>58</v>
      </c>
      <c r="B48" s="12" t="s">
        <v>398</v>
      </c>
      <c r="C48" s="12" t="s">
        <v>399</v>
      </c>
      <c r="D48" s="13" t="s">
        <v>400</v>
      </c>
      <c r="E48" s="13">
        <v>19</v>
      </c>
      <c r="F48" s="13">
        <v>19.25</v>
      </c>
      <c r="G48" s="13">
        <v>19.125</v>
      </c>
      <c r="H48" s="13">
        <v>19.125</v>
      </c>
      <c r="I48" s="13">
        <v>19.125</v>
      </c>
    </row>
    <row r="49" spans="1:9" x14ac:dyDescent="0.35">
      <c r="A49" s="25" t="s">
        <v>59</v>
      </c>
      <c r="B49" s="12" t="s">
        <v>398</v>
      </c>
      <c r="C49" s="12" t="s">
        <v>399</v>
      </c>
      <c r="D49" s="13" t="s">
        <v>400</v>
      </c>
      <c r="E49" s="13">
        <v>19.25</v>
      </c>
      <c r="F49" s="13">
        <v>19.5</v>
      </c>
      <c r="G49" s="13">
        <v>19.375</v>
      </c>
      <c r="H49" s="13">
        <v>19.375</v>
      </c>
      <c r="I49" s="13">
        <v>19.375</v>
      </c>
    </row>
    <row r="50" spans="1:9" x14ac:dyDescent="0.35">
      <c r="A50" s="25" t="s">
        <v>60</v>
      </c>
      <c r="B50" s="12" t="s">
        <v>398</v>
      </c>
      <c r="C50" s="12" t="s">
        <v>399</v>
      </c>
      <c r="D50" s="13" t="s">
        <v>400</v>
      </c>
      <c r="E50" s="13">
        <v>19.5</v>
      </c>
      <c r="F50" s="13">
        <v>19.75</v>
      </c>
      <c r="G50" s="13">
        <v>19.625</v>
      </c>
      <c r="H50" s="13">
        <v>19.625</v>
      </c>
      <c r="I50" s="13">
        <v>19.625</v>
      </c>
    </row>
    <row r="51" spans="1:9" x14ac:dyDescent="0.35">
      <c r="A51" s="25" t="s">
        <v>61</v>
      </c>
      <c r="B51" s="12" t="s">
        <v>398</v>
      </c>
      <c r="C51" s="12" t="s">
        <v>399</v>
      </c>
      <c r="D51" s="13" t="s">
        <v>400</v>
      </c>
      <c r="E51" s="13">
        <v>19.75</v>
      </c>
      <c r="F51" s="13">
        <v>20</v>
      </c>
      <c r="G51" s="13">
        <v>19.875</v>
      </c>
      <c r="H51" s="13">
        <v>19.875</v>
      </c>
      <c r="I51" s="13">
        <v>19.875</v>
      </c>
    </row>
    <row r="52" spans="1:9" x14ac:dyDescent="0.35">
      <c r="A52" s="25" t="s">
        <v>64</v>
      </c>
      <c r="B52" s="12" t="s">
        <v>398</v>
      </c>
      <c r="C52" s="12" t="s">
        <v>399</v>
      </c>
      <c r="D52" s="13" t="s">
        <v>400</v>
      </c>
      <c r="E52" s="13">
        <v>20.25</v>
      </c>
      <c r="F52" s="13">
        <v>20.5</v>
      </c>
      <c r="G52" s="13">
        <v>20.375</v>
      </c>
      <c r="H52" s="13">
        <v>20.375</v>
      </c>
      <c r="I52" s="13">
        <v>20.375</v>
      </c>
    </row>
    <row r="53" spans="1:9" x14ac:dyDescent="0.35">
      <c r="A53" s="25" t="s">
        <v>65</v>
      </c>
      <c r="B53" s="12" t="s">
        <v>398</v>
      </c>
      <c r="C53" s="12" t="s">
        <v>399</v>
      </c>
      <c r="D53" s="13" t="s">
        <v>400</v>
      </c>
      <c r="E53" s="13">
        <v>20.5</v>
      </c>
      <c r="F53" s="13">
        <v>20.75</v>
      </c>
      <c r="G53" s="13">
        <v>20.625</v>
      </c>
      <c r="H53" s="13">
        <v>20.625</v>
      </c>
      <c r="I53" s="13">
        <v>20.625</v>
      </c>
    </row>
    <row r="54" spans="1:9" x14ac:dyDescent="0.35">
      <c r="A54" s="25" t="s">
        <v>66</v>
      </c>
      <c r="B54" s="12" t="s">
        <v>398</v>
      </c>
      <c r="C54" s="12" t="s">
        <v>399</v>
      </c>
      <c r="D54" s="13" t="s">
        <v>400</v>
      </c>
      <c r="E54" s="13">
        <v>20.75</v>
      </c>
      <c r="F54" s="13">
        <v>21</v>
      </c>
      <c r="G54" s="13">
        <v>20.875</v>
      </c>
      <c r="H54" s="13">
        <v>20.875</v>
      </c>
      <c r="I54" s="13">
        <v>20.875</v>
      </c>
    </row>
    <row r="55" spans="1:9" x14ac:dyDescent="0.35">
      <c r="A55" s="25" t="s">
        <v>69</v>
      </c>
      <c r="B55" s="12" t="s">
        <v>398</v>
      </c>
      <c r="C55" s="12" t="s">
        <v>399</v>
      </c>
      <c r="D55" s="13" t="s">
        <v>400</v>
      </c>
      <c r="E55" s="13">
        <v>21.25</v>
      </c>
      <c r="F55" s="13">
        <v>21.5</v>
      </c>
      <c r="G55" s="13">
        <v>21.375</v>
      </c>
      <c r="H55" s="13">
        <v>21.375</v>
      </c>
      <c r="I55" s="13">
        <v>21.375</v>
      </c>
    </row>
    <row r="56" spans="1:9" x14ac:dyDescent="0.35">
      <c r="A56" s="25" t="s">
        <v>70</v>
      </c>
      <c r="B56" s="12" t="s">
        <v>398</v>
      </c>
      <c r="C56" s="12" t="s">
        <v>399</v>
      </c>
      <c r="D56" s="13" t="s">
        <v>400</v>
      </c>
      <c r="E56" s="13">
        <v>21.5</v>
      </c>
      <c r="F56" s="13">
        <v>21.75</v>
      </c>
      <c r="G56" s="13">
        <v>21.625</v>
      </c>
      <c r="H56" s="13">
        <v>21.625</v>
      </c>
      <c r="I56" s="13">
        <v>21.625</v>
      </c>
    </row>
    <row r="57" spans="1:9" x14ac:dyDescent="0.35">
      <c r="A57" s="25" t="s">
        <v>71</v>
      </c>
      <c r="B57" s="12" t="s">
        <v>398</v>
      </c>
      <c r="C57" s="12" t="s">
        <v>399</v>
      </c>
      <c r="D57" s="13" t="s">
        <v>400</v>
      </c>
      <c r="E57" s="13">
        <v>21.75</v>
      </c>
      <c r="F57" s="13">
        <v>22</v>
      </c>
      <c r="G57" s="13">
        <v>21.875</v>
      </c>
      <c r="H57" s="13">
        <v>21.875</v>
      </c>
      <c r="I57" s="13">
        <v>21.875</v>
      </c>
    </row>
    <row r="58" spans="1:9" x14ac:dyDescent="0.35">
      <c r="A58" s="25" t="s">
        <v>73</v>
      </c>
      <c r="B58" s="12" t="s">
        <v>398</v>
      </c>
      <c r="C58" s="12" t="s">
        <v>399</v>
      </c>
      <c r="D58" s="13" t="s">
        <v>400</v>
      </c>
      <c r="E58" s="13">
        <v>22</v>
      </c>
      <c r="F58" s="13">
        <v>22.25</v>
      </c>
      <c r="G58" s="13">
        <v>22.125</v>
      </c>
      <c r="H58" s="13">
        <v>22.125</v>
      </c>
      <c r="I58" s="13">
        <v>22.125</v>
      </c>
    </row>
    <row r="59" spans="1:9" x14ac:dyDescent="0.35">
      <c r="A59" s="25" t="s">
        <v>74</v>
      </c>
      <c r="B59" s="12" t="s">
        <v>398</v>
      </c>
      <c r="C59" s="12" t="s">
        <v>399</v>
      </c>
      <c r="D59" s="13" t="s">
        <v>400</v>
      </c>
      <c r="E59" s="13">
        <v>22.25</v>
      </c>
      <c r="F59" s="13">
        <v>22.5</v>
      </c>
      <c r="G59" s="13">
        <v>22.375</v>
      </c>
      <c r="H59" s="13">
        <v>22.375</v>
      </c>
      <c r="I59" s="13">
        <v>22.375</v>
      </c>
    </row>
    <row r="60" spans="1:9" x14ac:dyDescent="0.35">
      <c r="A60" s="25" t="s">
        <v>75</v>
      </c>
      <c r="B60" s="12" t="s">
        <v>398</v>
      </c>
      <c r="C60" s="12" t="s">
        <v>399</v>
      </c>
      <c r="D60" s="13" t="s">
        <v>400</v>
      </c>
      <c r="E60" s="13">
        <v>22.5</v>
      </c>
      <c r="F60" s="13">
        <v>22.75</v>
      </c>
      <c r="G60" s="13">
        <v>22.625</v>
      </c>
      <c r="H60" s="13">
        <v>22.625</v>
      </c>
      <c r="I60" s="13">
        <v>22.625</v>
      </c>
    </row>
    <row r="61" spans="1:9" x14ac:dyDescent="0.35">
      <c r="A61" s="25" t="s">
        <v>76</v>
      </c>
      <c r="B61" s="12" t="s">
        <v>398</v>
      </c>
      <c r="C61" s="12" t="s">
        <v>399</v>
      </c>
      <c r="D61" s="13" t="s">
        <v>400</v>
      </c>
      <c r="E61" s="13">
        <v>22.75</v>
      </c>
      <c r="F61" s="13">
        <v>23</v>
      </c>
      <c r="G61" s="13">
        <v>22.875</v>
      </c>
      <c r="H61" s="13">
        <v>22.875</v>
      </c>
      <c r="I61" s="13">
        <v>22.875</v>
      </c>
    </row>
    <row r="62" spans="1:9" x14ac:dyDescent="0.35">
      <c r="A62" s="25" t="s">
        <v>78</v>
      </c>
      <c r="B62" s="12" t="s">
        <v>398</v>
      </c>
      <c r="C62" s="12" t="s">
        <v>399</v>
      </c>
      <c r="D62" s="13" t="s">
        <v>400</v>
      </c>
      <c r="E62" s="13">
        <v>23</v>
      </c>
      <c r="F62" s="13">
        <v>23.25</v>
      </c>
      <c r="G62" s="13">
        <v>23.125</v>
      </c>
      <c r="H62" s="13">
        <v>23.125</v>
      </c>
      <c r="I62" s="13">
        <v>23.125</v>
      </c>
    </row>
    <row r="63" spans="1:9" x14ac:dyDescent="0.35">
      <c r="A63" s="25" t="s">
        <v>79</v>
      </c>
      <c r="B63" s="12" t="s">
        <v>398</v>
      </c>
      <c r="C63" s="12" t="s">
        <v>399</v>
      </c>
      <c r="D63" s="13" t="s">
        <v>400</v>
      </c>
      <c r="E63" s="13">
        <v>23.25</v>
      </c>
      <c r="F63" s="13">
        <v>23.5</v>
      </c>
      <c r="G63" s="13">
        <v>23.375</v>
      </c>
      <c r="H63" s="13">
        <v>23.375</v>
      </c>
      <c r="I63" s="13">
        <v>23.375</v>
      </c>
    </row>
    <row r="64" spans="1:9" x14ac:dyDescent="0.35">
      <c r="A64" s="25" t="s">
        <v>80</v>
      </c>
      <c r="B64" s="12" t="s">
        <v>398</v>
      </c>
      <c r="C64" s="12" t="s">
        <v>399</v>
      </c>
      <c r="D64" s="13" t="s">
        <v>400</v>
      </c>
      <c r="E64" s="13">
        <v>23.5</v>
      </c>
      <c r="F64" s="13">
        <v>23.75</v>
      </c>
      <c r="G64" s="13">
        <v>23.625</v>
      </c>
      <c r="H64" s="13">
        <v>23.625</v>
      </c>
      <c r="I64" s="13">
        <v>23.625</v>
      </c>
    </row>
    <row r="65" spans="1:9" x14ac:dyDescent="0.35">
      <c r="A65" s="25" t="s">
        <v>81</v>
      </c>
      <c r="B65" s="12" t="s">
        <v>398</v>
      </c>
      <c r="C65" s="12" t="s">
        <v>399</v>
      </c>
      <c r="D65" s="13" t="s">
        <v>400</v>
      </c>
      <c r="E65" s="13">
        <v>23.75</v>
      </c>
      <c r="F65" s="13">
        <v>24</v>
      </c>
      <c r="G65" s="13">
        <v>23.875</v>
      </c>
      <c r="H65" s="13">
        <v>23.875</v>
      </c>
      <c r="I65" s="13">
        <v>23.875</v>
      </c>
    </row>
    <row r="66" spans="1:9" x14ac:dyDescent="0.35">
      <c r="A66" s="25" t="s">
        <v>83</v>
      </c>
      <c r="B66" s="12" t="s">
        <v>398</v>
      </c>
      <c r="C66" s="12" t="s">
        <v>399</v>
      </c>
      <c r="D66" s="13" t="s">
        <v>400</v>
      </c>
      <c r="E66" s="13">
        <v>24</v>
      </c>
      <c r="F66" s="13">
        <v>24.25</v>
      </c>
      <c r="G66" s="13">
        <v>24.125</v>
      </c>
      <c r="H66" s="13">
        <v>24.125</v>
      </c>
      <c r="I66" s="13">
        <v>24.125</v>
      </c>
    </row>
    <row r="67" spans="1:9" x14ac:dyDescent="0.35">
      <c r="A67" s="25" t="s">
        <v>85</v>
      </c>
      <c r="B67" s="12" t="s">
        <v>398</v>
      </c>
      <c r="C67" s="12" t="s">
        <v>399</v>
      </c>
      <c r="D67" s="13" t="s">
        <v>400</v>
      </c>
      <c r="E67" s="13">
        <v>25</v>
      </c>
      <c r="F67" s="13">
        <v>25.25</v>
      </c>
      <c r="G67" s="13">
        <v>25.125</v>
      </c>
      <c r="H67" s="13">
        <v>25.125</v>
      </c>
      <c r="I67" s="13">
        <v>25.125</v>
      </c>
    </row>
    <row r="68" spans="1:9" x14ac:dyDescent="0.35">
      <c r="A68" s="25" t="s">
        <v>87</v>
      </c>
      <c r="B68" s="12" t="s">
        <v>398</v>
      </c>
      <c r="C68" s="12" t="s">
        <v>399</v>
      </c>
      <c r="D68" s="13" t="s">
        <v>400</v>
      </c>
      <c r="E68" s="13">
        <v>26</v>
      </c>
      <c r="F68" s="13">
        <v>26.25</v>
      </c>
      <c r="G68" s="13">
        <v>26.125</v>
      </c>
      <c r="H68" s="13">
        <v>26.125</v>
      </c>
      <c r="I68" s="13">
        <v>26.125</v>
      </c>
    </row>
    <row r="69" spans="1:9" x14ac:dyDescent="0.35">
      <c r="A69" s="25" t="s">
        <v>89</v>
      </c>
      <c r="B69" s="12" t="s">
        <v>398</v>
      </c>
      <c r="C69" s="12" t="s">
        <v>399</v>
      </c>
      <c r="D69" s="13" t="s">
        <v>400</v>
      </c>
      <c r="E69" s="13">
        <v>27</v>
      </c>
      <c r="F69" s="13">
        <v>27.25</v>
      </c>
      <c r="G69" s="13">
        <v>27.125</v>
      </c>
      <c r="H69" s="13">
        <v>27.125</v>
      </c>
      <c r="I69" s="13">
        <v>27.125</v>
      </c>
    </row>
    <row r="70" spans="1:9" x14ac:dyDescent="0.35">
      <c r="A70" s="25" t="s">
        <v>90</v>
      </c>
      <c r="B70" s="12" t="s">
        <v>398</v>
      </c>
      <c r="C70" s="12" t="s">
        <v>399</v>
      </c>
      <c r="D70" s="13" t="s">
        <v>400</v>
      </c>
      <c r="E70" s="13">
        <v>28</v>
      </c>
      <c r="F70" s="13">
        <v>28.25</v>
      </c>
      <c r="G70" s="13">
        <v>28.125</v>
      </c>
      <c r="H70" s="13">
        <v>28.125</v>
      </c>
      <c r="I70" s="13">
        <v>28.125</v>
      </c>
    </row>
    <row r="71" spans="1:9" x14ac:dyDescent="0.35">
      <c r="A71" s="25" t="s">
        <v>91</v>
      </c>
      <c r="B71" s="12" t="s">
        <v>398</v>
      </c>
      <c r="C71" s="12" t="s">
        <v>399</v>
      </c>
      <c r="D71" s="13" t="s">
        <v>400</v>
      </c>
      <c r="E71" s="13">
        <v>29</v>
      </c>
      <c r="F71" s="13">
        <v>29.25</v>
      </c>
      <c r="G71" s="13">
        <v>29.125</v>
      </c>
      <c r="H71" s="13">
        <v>29.125</v>
      </c>
      <c r="I71" s="13">
        <v>29.125</v>
      </c>
    </row>
    <row r="72" spans="1:9" x14ac:dyDescent="0.35">
      <c r="A72" s="25" t="s">
        <v>19</v>
      </c>
      <c r="B72" s="14" t="s">
        <v>401</v>
      </c>
      <c r="C72" s="14" t="s">
        <v>402</v>
      </c>
      <c r="D72" s="15" t="s">
        <v>403</v>
      </c>
      <c r="E72" s="15">
        <v>2</v>
      </c>
      <c r="F72" s="15">
        <v>3</v>
      </c>
      <c r="G72" s="15">
        <f>(E72+F72)/2</f>
        <v>2.5</v>
      </c>
      <c r="H72" s="15">
        <f>G72+0</f>
        <v>2.5</v>
      </c>
      <c r="I72" s="15">
        <f>H72+3.5</f>
        <v>6</v>
      </c>
    </row>
    <row r="73" spans="1:9" x14ac:dyDescent="0.35">
      <c r="A73" s="25" t="s">
        <v>23</v>
      </c>
      <c r="B73" s="14" t="s">
        <v>401</v>
      </c>
      <c r="C73" s="14" t="s">
        <v>402</v>
      </c>
      <c r="D73" s="15" t="s">
        <v>403</v>
      </c>
      <c r="E73" s="15">
        <v>3</v>
      </c>
      <c r="F73" s="15">
        <v>4</v>
      </c>
      <c r="G73" s="15">
        <v>3.5</v>
      </c>
      <c r="H73" s="15">
        <v>3.5</v>
      </c>
      <c r="I73" s="15">
        <v>7</v>
      </c>
    </row>
    <row r="74" spans="1:9" x14ac:dyDescent="0.35">
      <c r="A74" s="25" t="s">
        <v>28</v>
      </c>
      <c r="B74" s="14" t="s">
        <v>401</v>
      </c>
      <c r="C74" s="14" t="s">
        <v>402</v>
      </c>
      <c r="D74" s="15" t="s">
        <v>403</v>
      </c>
      <c r="E74" s="15">
        <v>4</v>
      </c>
      <c r="F74" s="15">
        <v>5</v>
      </c>
      <c r="G74" s="15">
        <v>4.5</v>
      </c>
      <c r="H74" s="15">
        <v>4.5</v>
      </c>
      <c r="I74" s="15">
        <v>8</v>
      </c>
    </row>
    <row r="75" spans="1:9" x14ac:dyDescent="0.35">
      <c r="A75" s="25" t="s">
        <v>30</v>
      </c>
      <c r="B75" s="14" t="s">
        <v>401</v>
      </c>
      <c r="C75" s="14" t="s">
        <v>402</v>
      </c>
      <c r="D75" s="15" t="s">
        <v>403</v>
      </c>
      <c r="E75" s="15">
        <v>5</v>
      </c>
      <c r="F75" s="15">
        <v>6</v>
      </c>
      <c r="G75" s="15">
        <v>5.5</v>
      </c>
      <c r="H75" s="15">
        <v>5.5</v>
      </c>
      <c r="I75" s="15">
        <v>9</v>
      </c>
    </row>
    <row r="76" spans="1:9" x14ac:dyDescent="0.35">
      <c r="A76" s="25" t="s">
        <v>32</v>
      </c>
      <c r="B76" s="14" t="s">
        <v>401</v>
      </c>
      <c r="C76" s="14" t="s">
        <v>402</v>
      </c>
      <c r="D76" s="15" t="s">
        <v>403</v>
      </c>
      <c r="E76" s="15">
        <v>6</v>
      </c>
      <c r="F76" s="15">
        <v>7</v>
      </c>
      <c r="G76" s="15">
        <v>6.5</v>
      </c>
      <c r="H76" s="15">
        <v>6.5</v>
      </c>
      <c r="I76" s="15">
        <v>10</v>
      </c>
    </row>
    <row r="77" spans="1:9" x14ac:dyDescent="0.35">
      <c r="A77" s="25" t="s">
        <v>34</v>
      </c>
      <c r="B77" s="14" t="s">
        <v>401</v>
      </c>
      <c r="C77" s="14" t="s">
        <v>402</v>
      </c>
      <c r="D77" s="15" t="s">
        <v>403</v>
      </c>
      <c r="E77" s="15">
        <v>7</v>
      </c>
      <c r="F77" s="15">
        <v>8</v>
      </c>
      <c r="G77" s="15">
        <v>7.5</v>
      </c>
      <c r="H77" s="15">
        <v>7.5</v>
      </c>
      <c r="I77" s="15">
        <v>11</v>
      </c>
    </row>
    <row r="78" spans="1:9" x14ac:dyDescent="0.35">
      <c r="A78" s="25" t="s">
        <v>36</v>
      </c>
      <c r="B78" s="14" t="s">
        <v>401</v>
      </c>
      <c r="C78" s="14" t="s">
        <v>402</v>
      </c>
      <c r="D78" s="15" t="s">
        <v>403</v>
      </c>
      <c r="E78" s="15">
        <v>8</v>
      </c>
      <c r="F78" s="15">
        <v>9</v>
      </c>
      <c r="G78" s="15">
        <v>8.5</v>
      </c>
      <c r="H78" s="15">
        <v>8.5</v>
      </c>
      <c r="I78" s="15">
        <v>12</v>
      </c>
    </row>
    <row r="79" spans="1:9" x14ac:dyDescent="0.35">
      <c r="A79" s="25" t="s">
        <v>38</v>
      </c>
      <c r="B79" s="14" t="s">
        <v>401</v>
      </c>
      <c r="C79" s="14" t="s">
        <v>402</v>
      </c>
      <c r="D79" s="15" t="s">
        <v>403</v>
      </c>
      <c r="E79" s="15">
        <v>9</v>
      </c>
      <c r="F79" s="15">
        <v>10</v>
      </c>
      <c r="G79" s="15">
        <v>9.5</v>
      </c>
      <c r="H79" s="15">
        <v>9.5</v>
      </c>
      <c r="I79" s="15">
        <v>13</v>
      </c>
    </row>
    <row r="80" spans="1:9" x14ac:dyDescent="0.35">
      <c r="A80" s="25" t="s">
        <v>40</v>
      </c>
      <c r="B80" s="14" t="s">
        <v>401</v>
      </c>
      <c r="C80" s="14" t="s">
        <v>402</v>
      </c>
      <c r="D80" s="15" t="s">
        <v>403</v>
      </c>
      <c r="E80" s="15">
        <v>10</v>
      </c>
      <c r="F80" s="15">
        <v>11</v>
      </c>
      <c r="G80" s="15">
        <v>10.5</v>
      </c>
      <c r="H80" s="15">
        <v>10.5</v>
      </c>
      <c r="I80" s="15">
        <v>14</v>
      </c>
    </row>
    <row r="81" spans="1:9" x14ac:dyDescent="0.35">
      <c r="A81" s="25" t="s">
        <v>42</v>
      </c>
      <c r="B81" s="14" t="s">
        <v>401</v>
      </c>
      <c r="C81" s="14" t="s">
        <v>402</v>
      </c>
      <c r="D81" s="15" t="s">
        <v>403</v>
      </c>
      <c r="E81" s="15">
        <v>11</v>
      </c>
      <c r="F81" s="15">
        <v>12</v>
      </c>
      <c r="G81" s="15">
        <v>11.5</v>
      </c>
      <c r="H81" s="15">
        <v>11.5</v>
      </c>
      <c r="I81" s="15">
        <v>15</v>
      </c>
    </row>
    <row r="82" spans="1:9" x14ac:dyDescent="0.35">
      <c r="A82" s="25" t="s">
        <v>44</v>
      </c>
      <c r="B82" s="14" t="s">
        <v>401</v>
      </c>
      <c r="C82" s="14" t="s">
        <v>402</v>
      </c>
      <c r="D82" s="15" t="s">
        <v>403</v>
      </c>
      <c r="E82" s="15">
        <v>12</v>
      </c>
      <c r="F82" s="15">
        <v>13</v>
      </c>
      <c r="G82" s="15">
        <v>12.5</v>
      </c>
      <c r="H82" s="15">
        <v>12.5</v>
      </c>
      <c r="I82" s="15">
        <v>16</v>
      </c>
    </row>
    <row r="83" spans="1:9" x14ac:dyDescent="0.35">
      <c r="A83" s="25" t="s">
        <v>48</v>
      </c>
      <c r="B83" s="14" t="s">
        <v>401</v>
      </c>
      <c r="C83" s="14" t="s">
        <v>402</v>
      </c>
      <c r="D83" s="15" t="s">
        <v>403</v>
      </c>
      <c r="E83" s="15">
        <v>13</v>
      </c>
      <c r="F83" s="15">
        <v>14</v>
      </c>
      <c r="G83" s="15">
        <v>13.5</v>
      </c>
      <c r="H83" s="15">
        <v>13.5</v>
      </c>
      <c r="I83" s="15">
        <v>17</v>
      </c>
    </row>
    <row r="84" spans="1:9" x14ac:dyDescent="0.35">
      <c r="A84" s="25" t="s">
        <v>53</v>
      </c>
      <c r="B84" s="14" t="s">
        <v>401</v>
      </c>
      <c r="C84" s="14" t="s">
        <v>402</v>
      </c>
      <c r="D84" s="15" t="s">
        <v>403</v>
      </c>
      <c r="E84" s="15">
        <v>14</v>
      </c>
      <c r="F84" s="15">
        <v>15</v>
      </c>
      <c r="G84" s="15">
        <v>14.5</v>
      </c>
      <c r="H84" s="15">
        <v>14.5</v>
      </c>
      <c r="I84" s="15">
        <v>18</v>
      </c>
    </row>
    <row r="85" spans="1:9" x14ac:dyDescent="0.35">
      <c r="A85" s="25" t="s">
        <v>57</v>
      </c>
      <c r="B85" s="14" t="s">
        <v>401</v>
      </c>
      <c r="C85" s="14" t="s">
        <v>402</v>
      </c>
      <c r="D85" s="15" t="s">
        <v>403</v>
      </c>
      <c r="E85" s="15">
        <v>15</v>
      </c>
      <c r="F85" s="15">
        <v>16</v>
      </c>
      <c r="G85" s="15">
        <v>15.5</v>
      </c>
      <c r="H85" s="15">
        <v>15.5</v>
      </c>
      <c r="I85" s="15">
        <v>19</v>
      </c>
    </row>
    <row r="86" spans="1:9" x14ac:dyDescent="0.35">
      <c r="A86" s="25" t="s">
        <v>62</v>
      </c>
      <c r="B86" s="14" t="s">
        <v>401</v>
      </c>
      <c r="C86" s="14" t="s">
        <v>402</v>
      </c>
      <c r="D86" s="15" t="s">
        <v>403</v>
      </c>
      <c r="E86" s="15">
        <v>16</v>
      </c>
      <c r="F86" s="15">
        <v>17</v>
      </c>
      <c r="G86" s="15">
        <v>16.5</v>
      </c>
      <c r="H86" s="15">
        <v>16.5</v>
      </c>
      <c r="I86" s="15">
        <v>20</v>
      </c>
    </row>
    <row r="87" spans="1:9" x14ac:dyDescent="0.35">
      <c r="A87" s="25" t="s">
        <v>67</v>
      </c>
      <c r="B87" s="14" t="s">
        <v>401</v>
      </c>
      <c r="C87" s="14" t="s">
        <v>402</v>
      </c>
      <c r="D87" s="15" t="s">
        <v>403</v>
      </c>
      <c r="E87" s="15">
        <v>17</v>
      </c>
      <c r="F87" s="15">
        <v>18</v>
      </c>
      <c r="G87" s="15">
        <f t="shared" ref="G87:G192" si="0">(E87+F87)/2</f>
        <v>17.5</v>
      </c>
      <c r="H87" s="15">
        <f>G87+0</f>
        <v>17.5</v>
      </c>
      <c r="I87" s="15">
        <f>H87+3.5</f>
        <v>21</v>
      </c>
    </row>
    <row r="88" spans="1:9" x14ac:dyDescent="0.35">
      <c r="A88" s="25" t="s">
        <v>72</v>
      </c>
      <c r="B88" s="14" t="s">
        <v>401</v>
      </c>
      <c r="C88" s="14" t="s">
        <v>402</v>
      </c>
      <c r="D88" s="15" t="s">
        <v>403</v>
      </c>
      <c r="E88" s="15">
        <v>18</v>
      </c>
      <c r="F88" s="15">
        <v>19</v>
      </c>
      <c r="G88" s="15">
        <v>18.5</v>
      </c>
      <c r="H88" s="15">
        <v>18.5</v>
      </c>
      <c r="I88" s="15">
        <v>22</v>
      </c>
    </row>
    <row r="89" spans="1:9" x14ac:dyDescent="0.35">
      <c r="A89" s="25" t="s">
        <v>77</v>
      </c>
      <c r="B89" s="14" t="s">
        <v>401</v>
      </c>
      <c r="C89" s="14" t="s">
        <v>402</v>
      </c>
      <c r="D89" s="15" t="s">
        <v>403</v>
      </c>
      <c r="E89" s="15">
        <v>19</v>
      </c>
      <c r="F89" s="15">
        <v>20</v>
      </c>
      <c r="G89" s="15">
        <v>19.5</v>
      </c>
      <c r="H89" s="15">
        <v>19.5</v>
      </c>
      <c r="I89" s="15">
        <v>23</v>
      </c>
    </row>
    <row r="90" spans="1:9" x14ac:dyDescent="0.35">
      <c r="A90" s="25" t="s">
        <v>82</v>
      </c>
      <c r="B90" s="14" t="s">
        <v>401</v>
      </c>
      <c r="C90" s="14" t="s">
        <v>402</v>
      </c>
      <c r="D90" s="15" t="s">
        <v>403</v>
      </c>
      <c r="E90" s="15">
        <v>20</v>
      </c>
      <c r="F90" s="15">
        <v>21</v>
      </c>
      <c r="G90" s="15">
        <v>20.5</v>
      </c>
      <c r="H90" s="15">
        <v>20.5</v>
      </c>
      <c r="I90" s="15">
        <v>24</v>
      </c>
    </row>
    <row r="91" spans="1:9" x14ac:dyDescent="0.35">
      <c r="A91" s="25" t="s">
        <v>84</v>
      </c>
      <c r="B91" s="14" t="s">
        <v>401</v>
      </c>
      <c r="C91" s="14" t="s">
        <v>402</v>
      </c>
      <c r="D91" s="15" t="s">
        <v>403</v>
      </c>
      <c r="E91" s="15">
        <v>21</v>
      </c>
      <c r="F91" s="15">
        <v>22</v>
      </c>
      <c r="G91" s="15">
        <v>21.5</v>
      </c>
      <c r="H91" s="15">
        <v>21.5</v>
      </c>
      <c r="I91" s="15">
        <v>25</v>
      </c>
    </row>
    <row r="92" spans="1:9" x14ac:dyDescent="0.35">
      <c r="A92" s="25" t="s">
        <v>86</v>
      </c>
      <c r="B92" s="14" t="s">
        <v>401</v>
      </c>
      <c r="C92" s="14" t="s">
        <v>402</v>
      </c>
      <c r="D92" s="15" t="s">
        <v>403</v>
      </c>
      <c r="E92" s="15">
        <v>22</v>
      </c>
      <c r="F92" s="15">
        <v>23</v>
      </c>
      <c r="G92" s="15">
        <v>22.5</v>
      </c>
      <c r="H92" s="15">
        <v>22.5</v>
      </c>
      <c r="I92" s="15">
        <v>26</v>
      </c>
    </row>
    <row r="93" spans="1:9" x14ac:dyDescent="0.35">
      <c r="A93" s="25" t="s">
        <v>88</v>
      </c>
      <c r="B93" s="14" t="s">
        <v>401</v>
      </c>
      <c r="C93" s="14" t="s">
        <v>402</v>
      </c>
      <c r="D93" s="15" t="s">
        <v>403</v>
      </c>
      <c r="E93" s="15">
        <v>23</v>
      </c>
      <c r="F93" s="15">
        <v>24</v>
      </c>
      <c r="G93" s="15">
        <v>23.5</v>
      </c>
      <c r="H93" s="15">
        <v>23.5</v>
      </c>
      <c r="I93" s="15">
        <v>27</v>
      </c>
    </row>
    <row r="94" spans="1:9" x14ac:dyDescent="0.35">
      <c r="A94" s="25" t="s">
        <v>92</v>
      </c>
      <c r="B94" s="14" t="s">
        <v>401</v>
      </c>
      <c r="C94" s="14" t="s">
        <v>402</v>
      </c>
      <c r="D94" s="15" t="s">
        <v>403</v>
      </c>
      <c r="E94" s="15">
        <v>29</v>
      </c>
      <c r="F94" s="15">
        <v>30</v>
      </c>
      <c r="G94" s="15">
        <v>29.5</v>
      </c>
      <c r="H94" s="15">
        <v>29.5</v>
      </c>
      <c r="I94" s="15">
        <v>33</v>
      </c>
    </row>
    <row r="95" spans="1:9" x14ac:dyDescent="0.35">
      <c r="A95" s="25" t="s">
        <v>93</v>
      </c>
      <c r="B95" s="14" t="s">
        <v>401</v>
      </c>
      <c r="C95" s="14" t="s">
        <v>402</v>
      </c>
      <c r="D95" s="15" t="s">
        <v>403</v>
      </c>
      <c r="E95" s="15">
        <v>31</v>
      </c>
      <c r="F95" s="15">
        <v>32</v>
      </c>
      <c r="G95" s="15">
        <v>31.5</v>
      </c>
      <c r="H95" s="15">
        <v>31.5</v>
      </c>
      <c r="I95" s="15">
        <v>35</v>
      </c>
    </row>
    <row r="96" spans="1:9" x14ac:dyDescent="0.35">
      <c r="A96" s="25" t="s">
        <v>94</v>
      </c>
      <c r="B96" s="14" t="s">
        <v>401</v>
      </c>
      <c r="C96" s="14" t="s">
        <v>402</v>
      </c>
      <c r="D96" s="15" t="s">
        <v>403</v>
      </c>
      <c r="E96" s="15">
        <v>34</v>
      </c>
      <c r="F96" s="15">
        <v>35</v>
      </c>
      <c r="G96" s="15">
        <v>34.5</v>
      </c>
      <c r="H96" s="15">
        <v>34.5</v>
      </c>
      <c r="I96" s="15">
        <v>38</v>
      </c>
    </row>
    <row r="97" spans="1:9" x14ac:dyDescent="0.35">
      <c r="A97" s="25" t="s">
        <v>95</v>
      </c>
      <c r="B97" s="14" t="s">
        <v>401</v>
      </c>
      <c r="C97" s="14" t="s">
        <v>402</v>
      </c>
      <c r="D97" s="15" t="s">
        <v>403</v>
      </c>
      <c r="E97" s="15">
        <v>35</v>
      </c>
      <c r="F97" s="15">
        <v>36</v>
      </c>
      <c r="G97" s="15">
        <v>35.5</v>
      </c>
      <c r="H97" s="15">
        <v>35.5</v>
      </c>
      <c r="I97" s="15">
        <v>39</v>
      </c>
    </row>
    <row r="98" spans="1:9" x14ac:dyDescent="0.35">
      <c r="A98" s="25" t="s">
        <v>96</v>
      </c>
      <c r="B98" s="16" t="s">
        <v>404</v>
      </c>
      <c r="C98" s="16" t="s">
        <v>405</v>
      </c>
      <c r="D98" s="17" t="s">
        <v>406</v>
      </c>
      <c r="E98" s="17">
        <v>2</v>
      </c>
      <c r="F98" s="17">
        <v>3</v>
      </c>
      <c r="G98" s="17">
        <f t="shared" si="0"/>
        <v>2.5</v>
      </c>
      <c r="H98" s="17">
        <f>G98+50</f>
        <v>52.5</v>
      </c>
      <c r="I98" s="17">
        <f>H98-9.1</f>
        <v>43.4</v>
      </c>
    </row>
    <row r="99" spans="1:9" x14ac:dyDescent="0.35">
      <c r="A99" s="25" t="s">
        <v>97</v>
      </c>
      <c r="B99" s="16" t="s">
        <v>404</v>
      </c>
      <c r="C99" s="16" t="s">
        <v>405</v>
      </c>
      <c r="D99" s="17" t="s">
        <v>406</v>
      </c>
      <c r="E99" s="17">
        <v>3</v>
      </c>
      <c r="F99" s="17">
        <v>4</v>
      </c>
      <c r="G99" s="17">
        <f t="shared" si="0"/>
        <v>3.5</v>
      </c>
      <c r="H99" s="17">
        <f t="shared" ref="H99:H155" si="1">G99+50</f>
        <v>53.5</v>
      </c>
      <c r="I99" s="17">
        <f t="shared" ref="I99:I155" si="2">H99-9.1</f>
        <v>44.4</v>
      </c>
    </row>
    <row r="100" spans="1:9" x14ac:dyDescent="0.35">
      <c r="A100" s="25" t="s">
        <v>98</v>
      </c>
      <c r="B100" s="16" t="s">
        <v>404</v>
      </c>
      <c r="C100" s="16" t="s">
        <v>405</v>
      </c>
      <c r="D100" s="17" t="s">
        <v>406</v>
      </c>
      <c r="E100" s="17">
        <v>4</v>
      </c>
      <c r="F100" s="17">
        <v>5</v>
      </c>
      <c r="G100" s="17">
        <f t="shared" si="0"/>
        <v>4.5</v>
      </c>
      <c r="H100" s="17">
        <f t="shared" si="1"/>
        <v>54.5</v>
      </c>
      <c r="I100" s="17">
        <f t="shared" si="2"/>
        <v>45.4</v>
      </c>
    </row>
    <row r="101" spans="1:9" x14ac:dyDescent="0.35">
      <c r="A101" s="25" t="s">
        <v>99</v>
      </c>
      <c r="B101" s="16" t="s">
        <v>404</v>
      </c>
      <c r="C101" s="16" t="s">
        <v>405</v>
      </c>
      <c r="D101" s="17" t="s">
        <v>406</v>
      </c>
      <c r="E101" s="17">
        <v>36</v>
      </c>
      <c r="F101" s="17">
        <v>37</v>
      </c>
      <c r="G101" s="17">
        <f t="shared" si="0"/>
        <v>36.5</v>
      </c>
      <c r="H101" s="17">
        <f t="shared" si="1"/>
        <v>86.5</v>
      </c>
      <c r="I101" s="17">
        <f t="shared" si="2"/>
        <v>77.400000000000006</v>
      </c>
    </row>
    <row r="102" spans="1:9" x14ac:dyDescent="0.35">
      <c r="A102" s="25" t="s">
        <v>100</v>
      </c>
      <c r="B102" s="16" t="s">
        <v>404</v>
      </c>
      <c r="C102" s="16" t="s">
        <v>405</v>
      </c>
      <c r="D102" s="17" t="s">
        <v>406</v>
      </c>
      <c r="E102" s="17">
        <v>37</v>
      </c>
      <c r="F102" s="17">
        <v>38</v>
      </c>
      <c r="G102" s="17">
        <f t="shared" si="0"/>
        <v>37.5</v>
      </c>
      <c r="H102" s="17">
        <f t="shared" si="1"/>
        <v>87.5</v>
      </c>
      <c r="I102" s="17">
        <f t="shared" si="2"/>
        <v>78.400000000000006</v>
      </c>
    </row>
    <row r="103" spans="1:9" x14ac:dyDescent="0.35">
      <c r="A103" s="25" t="s">
        <v>101</v>
      </c>
      <c r="B103" s="16" t="s">
        <v>404</v>
      </c>
      <c r="C103" s="16" t="s">
        <v>405</v>
      </c>
      <c r="D103" s="17" t="s">
        <v>406</v>
      </c>
      <c r="E103" s="17">
        <v>38</v>
      </c>
      <c r="F103" s="17">
        <v>39</v>
      </c>
      <c r="G103" s="17">
        <f t="shared" si="0"/>
        <v>38.5</v>
      </c>
      <c r="H103" s="17">
        <f t="shared" si="1"/>
        <v>88.5</v>
      </c>
      <c r="I103" s="17">
        <f t="shared" si="2"/>
        <v>79.400000000000006</v>
      </c>
    </row>
    <row r="104" spans="1:9" x14ac:dyDescent="0.35">
      <c r="A104" s="25" t="s">
        <v>102</v>
      </c>
      <c r="B104" s="16" t="s">
        <v>404</v>
      </c>
      <c r="C104" s="16" t="s">
        <v>405</v>
      </c>
      <c r="D104" s="17" t="s">
        <v>406</v>
      </c>
      <c r="E104" s="17">
        <v>39</v>
      </c>
      <c r="F104" s="17">
        <v>40</v>
      </c>
      <c r="G104" s="17">
        <f t="shared" si="0"/>
        <v>39.5</v>
      </c>
      <c r="H104" s="17">
        <f t="shared" si="1"/>
        <v>89.5</v>
      </c>
      <c r="I104" s="17">
        <f t="shared" si="2"/>
        <v>80.400000000000006</v>
      </c>
    </row>
    <row r="105" spans="1:9" x14ac:dyDescent="0.35">
      <c r="A105" s="25" t="s">
        <v>103</v>
      </c>
      <c r="B105" s="16" t="s">
        <v>404</v>
      </c>
      <c r="C105" s="16" t="s">
        <v>405</v>
      </c>
      <c r="D105" s="17" t="s">
        <v>406</v>
      </c>
      <c r="E105" s="17">
        <v>40</v>
      </c>
      <c r="F105" s="17">
        <v>41</v>
      </c>
      <c r="G105" s="17">
        <f t="shared" si="0"/>
        <v>40.5</v>
      </c>
      <c r="H105" s="17">
        <f t="shared" si="1"/>
        <v>90.5</v>
      </c>
      <c r="I105" s="17">
        <f t="shared" si="2"/>
        <v>81.400000000000006</v>
      </c>
    </row>
    <row r="106" spans="1:9" x14ac:dyDescent="0.35">
      <c r="A106" s="25" t="s">
        <v>104</v>
      </c>
      <c r="B106" s="16" t="s">
        <v>404</v>
      </c>
      <c r="C106" s="16" t="s">
        <v>405</v>
      </c>
      <c r="D106" s="17" t="s">
        <v>406</v>
      </c>
      <c r="E106" s="17">
        <v>41</v>
      </c>
      <c r="F106" s="17">
        <v>42</v>
      </c>
      <c r="G106" s="17">
        <f t="shared" si="0"/>
        <v>41.5</v>
      </c>
      <c r="H106" s="17">
        <f t="shared" si="1"/>
        <v>91.5</v>
      </c>
      <c r="I106" s="17">
        <f t="shared" si="2"/>
        <v>82.4</v>
      </c>
    </row>
    <row r="107" spans="1:9" x14ac:dyDescent="0.35">
      <c r="A107" s="25" t="s">
        <v>105</v>
      </c>
      <c r="B107" s="16" t="s">
        <v>404</v>
      </c>
      <c r="C107" s="16" t="s">
        <v>405</v>
      </c>
      <c r="D107" s="17" t="s">
        <v>406</v>
      </c>
      <c r="E107" s="17">
        <v>44</v>
      </c>
      <c r="F107" s="17">
        <v>45</v>
      </c>
      <c r="G107" s="17">
        <f t="shared" si="0"/>
        <v>44.5</v>
      </c>
      <c r="H107" s="17">
        <f t="shared" si="1"/>
        <v>94.5</v>
      </c>
      <c r="I107" s="17">
        <f t="shared" si="2"/>
        <v>85.4</v>
      </c>
    </row>
    <row r="108" spans="1:9" x14ac:dyDescent="0.35">
      <c r="A108" s="25" t="s">
        <v>106</v>
      </c>
      <c r="B108" s="16" t="s">
        <v>404</v>
      </c>
      <c r="C108" s="16" t="s">
        <v>405</v>
      </c>
      <c r="D108" s="17" t="s">
        <v>406</v>
      </c>
      <c r="E108" s="17">
        <v>45</v>
      </c>
      <c r="F108" s="17">
        <v>46</v>
      </c>
      <c r="G108" s="17">
        <f t="shared" si="0"/>
        <v>45.5</v>
      </c>
      <c r="H108" s="17">
        <f t="shared" si="1"/>
        <v>95.5</v>
      </c>
      <c r="I108" s="17">
        <f t="shared" si="2"/>
        <v>86.4</v>
      </c>
    </row>
    <row r="109" spans="1:9" x14ac:dyDescent="0.35">
      <c r="A109" s="25" t="s">
        <v>107</v>
      </c>
      <c r="B109" s="16" t="s">
        <v>404</v>
      </c>
      <c r="C109" s="16" t="s">
        <v>405</v>
      </c>
      <c r="D109" s="17" t="s">
        <v>406</v>
      </c>
      <c r="E109" s="17">
        <v>46</v>
      </c>
      <c r="F109" s="17">
        <v>47</v>
      </c>
      <c r="G109" s="17">
        <f t="shared" si="0"/>
        <v>46.5</v>
      </c>
      <c r="H109" s="17">
        <f t="shared" si="1"/>
        <v>96.5</v>
      </c>
      <c r="I109" s="17">
        <f t="shared" si="2"/>
        <v>87.4</v>
      </c>
    </row>
    <row r="110" spans="1:9" x14ac:dyDescent="0.35">
      <c r="A110" s="25" t="s">
        <v>108</v>
      </c>
      <c r="B110" s="16" t="s">
        <v>404</v>
      </c>
      <c r="C110" s="16" t="s">
        <v>405</v>
      </c>
      <c r="D110" s="17" t="s">
        <v>406</v>
      </c>
      <c r="E110" s="17">
        <v>47</v>
      </c>
      <c r="F110" s="17">
        <v>48</v>
      </c>
      <c r="G110" s="17">
        <f t="shared" si="0"/>
        <v>47.5</v>
      </c>
      <c r="H110" s="17">
        <f t="shared" si="1"/>
        <v>97.5</v>
      </c>
      <c r="I110" s="17">
        <f t="shared" si="2"/>
        <v>88.4</v>
      </c>
    </row>
    <row r="111" spans="1:9" x14ac:dyDescent="0.35">
      <c r="A111" s="25" t="s">
        <v>109</v>
      </c>
      <c r="B111" s="16" t="s">
        <v>404</v>
      </c>
      <c r="C111" s="16" t="s">
        <v>405</v>
      </c>
      <c r="D111" s="17" t="s">
        <v>406</v>
      </c>
      <c r="E111" s="16">
        <v>51</v>
      </c>
      <c r="F111" s="16">
        <v>52</v>
      </c>
      <c r="G111" s="17">
        <f t="shared" si="0"/>
        <v>51.5</v>
      </c>
      <c r="H111" s="17">
        <f t="shared" si="1"/>
        <v>101.5</v>
      </c>
      <c r="I111" s="17">
        <f t="shared" si="2"/>
        <v>92.4</v>
      </c>
    </row>
    <row r="112" spans="1:9" x14ac:dyDescent="0.35">
      <c r="A112" s="25" t="s">
        <v>110</v>
      </c>
      <c r="B112" s="16" t="s">
        <v>404</v>
      </c>
      <c r="C112" s="16" t="s">
        <v>405</v>
      </c>
      <c r="D112" s="17" t="s">
        <v>406</v>
      </c>
      <c r="E112" s="16">
        <v>53</v>
      </c>
      <c r="F112" s="16">
        <v>54</v>
      </c>
      <c r="G112" s="17">
        <f t="shared" si="0"/>
        <v>53.5</v>
      </c>
      <c r="H112" s="17">
        <f t="shared" si="1"/>
        <v>103.5</v>
      </c>
      <c r="I112" s="17">
        <f t="shared" si="2"/>
        <v>94.4</v>
      </c>
    </row>
    <row r="113" spans="1:9" x14ac:dyDescent="0.35">
      <c r="A113" s="25" t="s">
        <v>111</v>
      </c>
      <c r="B113" s="16" t="s">
        <v>404</v>
      </c>
      <c r="C113" s="16" t="s">
        <v>405</v>
      </c>
      <c r="D113" s="17" t="s">
        <v>406</v>
      </c>
      <c r="E113" s="17">
        <v>54</v>
      </c>
      <c r="F113" s="17">
        <v>55</v>
      </c>
      <c r="G113" s="17">
        <f t="shared" si="0"/>
        <v>54.5</v>
      </c>
      <c r="H113" s="17">
        <f t="shared" si="1"/>
        <v>104.5</v>
      </c>
      <c r="I113" s="17">
        <f t="shared" si="2"/>
        <v>95.4</v>
      </c>
    </row>
    <row r="114" spans="1:9" x14ac:dyDescent="0.35">
      <c r="A114" s="25" t="s">
        <v>112</v>
      </c>
      <c r="B114" s="16" t="s">
        <v>404</v>
      </c>
      <c r="C114" s="16" t="s">
        <v>405</v>
      </c>
      <c r="D114" s="17" t="s">
        <v>406</v>
      </c>
      <c r="E114" s="16">
        <v>55</v>
      </c>
      <c r="F114" s="16">
        <v>56</v>
      </c>
      <c r="G114" s="17">
        <f t="shared" si="0"/>
        <v>55.5</v>
      </c>
      <c r="H114" s="17">
        <f t="shared" si="1"/>
        <v>105.5</v>
      </c>
      <c r="I114" s="17">
        <f t="shared" si="2"/>
        <v>96.4</v>
      </c>
    </row>
    <row r="115" spans="1:9" x14ac:dyDescent="0.35">
      <c r="A115" s="25" t="s">
        <v>113</v>
      </c>
      <c r="B115" s="16" t="s">
        <v>404</v>
      </c>
      <c r="C115" s="16" t="s">
        <v>405</v>
      </c>
      <c r="D115" s="17" t="s">
        <v>406</v>
      </c>
      <c r="E115" s="17">
        <v>56</v>
      </c>
      <c r="F115" s="17">
        <v>57</v>
      </c>
      <c r="G115" s="17">
        <f t="shared" si="0"/>
        <v>56.5</v>
      </c>
      <c r="H115" s="17">
        <f t="shared" si="1"/>
        <v>106.5</v>
      </c>
      <c r="I115" s="17">
        <f t="shared" si="2"/>
        <v>97.4</v>
      </c>
    </row>
    <row r="116" spans="1:9" x14ac:dyDescent="0.35">
      <c r="A116" s="25" t="s">
        <v>114</v>
      </c>
      <c r="B116" s="16" t="s">
        <v>404</v>
      </c>
      <c r="C116" s="16" t="s">
        <v>405</v>
      </c>
      <c r="D116" s="17" t="s">
        <v>406</v>
      </c>
      <c r="E116" s="16">
        <v>57</v>
      </c>
      <c r="F116" s="16">
        <v>58</v>
      </c>
      <c r="G116" s="17">
        <f t="shared" si="0"/>
        <v>57.5</v>
      </c>
      <c r="H116" s="17">
        <f t="shared" si="1"/>
        <v>107.5</v>
      </c>
      <c r="I116" s="17">
        <f t="shared" si="2"/>
        <v>98.4</v>
      </c>
    </row>
    <row r="117" spans="1:9" x14ac:dyDescent="0.35">
      <c r="A117" s="25" t="s">
        <v>115</v>
      </c>
      <c r="B117" s="16" t="s">
        <v>404</v>
      </c>
      <c r="C117" s="16" t="s">
        <v>405</v>
      </c>
      <c r="D117" s="17" t="s">
        <v>406</v>
      </c>
      <c r="E117" s="17">
        <v>58</v>
      </c>
      <c r="F117" s="17">
        <v>59</v>
      </c>
      <c r="G117" s="17">
        <f t="shared" si="0"/>
        <v>58.5</v>
      </c>
      <c r="H117" s="17">
        <f t="shared" si="1"/>
        <v>108.5</v>
      </c>
      <c r="I117" s="17">
        <f t="shared" si="2"/>
        <v>99.4</v>
      </c>
    </row>
    <row r="118" spans="1:9" x14ac:dyDescent="0.35">
      <c r="A118" s="25" t="s">
        <v>116</v>
      </c>
      <c r="B118" s="16" t="s">
        <v>404</v>
      </c>
      <c r="C118" s="16" t="s">
        <v>405</v>
      </c>
      <c r="D118" s="17" t="s">
        <v>406</v>
      </c>
      <c r="E118" s="16">
        <v>59</v>
      </c>
      <c r="F118" s="16">
        <v>60</v>
      </c>
      <c r="G118" s="17">
        <f t="shared" si="0"/>
        <v>59.5</v>
      </c>
      <c r="H118" s="17">
        <f t="shared" si="1"/>
        <v>109.5</v>
      </c>
      <c r="I118" s="17">
        <f t="shared" si="2"/>
        <v>100.4</v>
      </c>
    </row>
    <row r="119" spans="1:9" x14ac:dyDescent="0.35">
      <c r="A119" s="25" t="s">
        <v>117</v>
      </c>
      <c r="B119" s="16" t="s">
        <v>404</v>
      </c>
      <c r="C119" s="16" t="s">
        <v>405</v>
      </c>
      <c r="D119" s="17" t="s">
        <v>406</v>
      </c>
      <c r="E119" s="17">
        <v>60</v>
      </c>
      <c r="F119" s="17">
        <v>61</v>
      </c>
      <c r="G119" s="17">
        <f t="shared" si="0"/>
        <v>60.5</v>
      </c>
      <c r="H119" s="17">
        <f t="shared" si="1"/>
        <v>110.5</v>
      </c>
      <c r="I119" s="17">
        <f t="shared" si="2"/>
        <v>101.4</v>
      </c>
    </row>
    <row r="120" spans="1:9" x14ac:dyDescent="0.35">
      <c r="A120" s="25" t="s">
        <v>118</v>
      </c>
      <c r="B120" s="16" t="s">
        <v>404</v>
      </c>
      <c r="C120" s="16" t="s">
        <v>405</v>
      </c>
      <c r="D120" s="17" t="s">
        <v>406</v>
      </c>
      <c r="E120" s="16">
        <v>61</v>
      </c>
      <c r="F120" s="16">
        <v>62</v>
      </c>
      <c r="G120" s="17">
        <f t="shared" si="0"/>
        <v>61.5</v>
      </c>
      <c r="H120" s="17">
        <f t="shared" si="1"/>
        <v>111.5</v>
      </c>
      <c r="I120" s="17">
        <f t="shared" si="2"/>
        <v>102.4</v>
      </c>
    </row>
    <row r="121" spans="1:9" x14ac:dyDescent="0.35">
      <c r="A121" s="25" t="s">
        <v>119</v>
      </c>
      <c r="B121" s="16" t="s">
        <v>404</v>
      </c>
      <c r="C121" s="16" t="s">
        <v>405</v>
      </c>
      <c r="D121" s="17" t="s">
        <v>406</v>
      </c>
      <c r="E121" s="17">
        <v>62</v>
      </c>
      <c r="F121" s="17">
        <v>63</v>
      </c>
      <c r="G121" s="17">
        <f t="shared" si="0"/>
        <v>62.5</v>
      </c>
      <c r="H121" s="17">
        <f t="shared" si="1"/>
        <v>112.5</v>
      </c>
      <c r="I121" s="17">
        <f t="shared" si="2"/>
        <v>103.4</v>
      </c>
    </row>
    <row r="122" spans="1:9" x14ac:dyDescent="0.35">
      <c r="A122" s="25" t="s">
        <v>120</v>
      </c>
      <c r="B122" s="16" t="s">
        <v>404</v>
      </c>
      <c r="C122" s="16" t="s">
        <v>405</v>
      </c>
      <c r="D122" s="17" t="s">
        <v>406</v>
      </c>
      <c r="E122" s="16">
        <v>63</v>
      </c>
      <c r="F122" s="16">
        <v>64</v>
      </c>
      <c r="G122" s="17">
        <f t="shared" si="0"/>
        <v>63.5</v>
      </c>
      <c r="H122" s="17">
        <f t="shared" si="1"/>
        <v>113.5</v>
      </c>
      <c r="I122" s="17">
        <f t="shared" si="2"/>
        <v>104.4</v>
      </c>
    </row>
    <row r="123" spans="1:9" x14ac:dyDescent="0.35">
      <c r="A123" s="25" t="s">
        <v>121</v>
      </c>
      <c r="B123" s="16" t="s">
        <v>404</v>
      </c>
      <c r="C123" s="16" t="s">
        <v>405</v>
      </c>
      <c r="D123" s="17" t="s">
        <v>406</v>
      </c>
      <c r="E123" s="17">
        <v>64</v>
      </c>
      <c r="F123" s="17">
        <v>65</v>
      </c>
      <c r="G123" s="17">
        <f t="shared" si="0"/>
        <v>64.5</v>
      </c>
      <c r="H123" s="17">
        <f t="shared" si="1"/>
        <v>114.5</v>
      </c>
      <c r="I123" s="17">
        <f t="shared" si="2"/>
        <v>105.4</v>
      </c>
    </row>
    <row r="124" spans="1:9" x14ac:dyDescent="0.35">
      <c r="A124" s="25" t="s">
        <v>122</v>
      </c>
      <c r="B124" s="16" t="s">
        <v>404</v>
      </c>
      <c r="C124" s="16" t="s">
        <v>405</v>
      </c>
      <c r="D124" s="17" t="s">
        <v>406</v>
      </c>
      <c r="E124" s="17">
        <v>66</v>
      </c>
      <c r="F124" s="17">
        <v>67</v>
      </c>
      <c r="G124" s="17">
        <f t="shared" si="0"/>
        <v>66.5</v>
      </c>
      <c r="H124" s="17">
        <f t="shared" si="1"/>
        <v>116.5</v>
      </c>
      <c r="I124" s="17">
        <f t="shared" si="2"/>
        <v>107.4</v>
      </c>
    </row>
    <row r="125" spans="1:9" x14ac:dyDescent="0.35">
      <c r="A125" s="25" t="s">
        <v>123</v>
      </c>
      <c r="B125" s="16" t="s">
        <v>404</v>
      </c>
      <c r="C125" s="16" t="s">
        <v>405</v>
      </c>
      <c r="D125" s="17" t="s">
        <v>406</v>
      </c>
      <c r="E125" s="17">
        <v>67</v>
      </c>
      <c r="F125" s="17">
        <v>68</v>
      </c>
      <c r="G125" s="17">
        <f t="shared" si="0"/>
        <v>67.5</v>
      </c>
      <c r="H125" s="17">
        <f t="shared" si="1"/>
        <v>117.5</v>
      </c>
      <c r="I125" s="17">
        <f t="shared" si="2"/>
        <v>108.4</v>
      </c>
    </row>
    <row r="126" spans="1:9" x14ac:dyDescent="0.35">
      <c r="A126" s="25" t="s">
        <v>124</v>
      </c>
      <c r="B126" s="16" t="s">
        <v>404</v>
      </c>
      <c r="C126" s="16" t="s">
        <v>405</v>
      </c>
      <c r="D126" s="17" t="s">
        <v>406</v>
      </c>
      <c r="E126" s="17">
        <v>69</v>
      </c>
      <c r="F126" s="17">
        <v>70</v>
      </c>
      <c r="G126" s="17">
        <f t="shared" si="0"/>
        <v>69.5</v>
      </c>
      <c r="H126" s="17">
        <f t="shared" si="1"/>
        <v>119.5</v>
      </c>
      <c r="I126" s="17">
        <f t="shared" si="2"/>
        <v>110.4</v>
      </c>
    </row>
    <row r="127" spans="1:9" x14ac:dyDescent="0.35">
      <c r="A127" s="25" t="s">
        <v>125</v>
      </c>
      <c r="B127" s="16" t="s">
        <v>404</v>
      </c>
      <c r="C127" s="16" t="s">
        <v>405</v>
      </c>
      <c r="D127" s="17" t="s">
        <v>406</v>
      </c>
      <c r="E127" s="17">
        <v>70</v>
      </c>
      <c r="F127" s="17">
        <v>71</v>
      </c>
      <c r="G127" s="17">
        <f t="shared" si="0"/>
        <v>70.5</v>
      </c>
      <c r="H127" s="17">
        <f t="shared" si="1"/>
        <v>120.5</v>
      </c>
      <c r="I127" s="17">
        <f t="shared" si="2"/>
        <v>111.4</v>
      </c>
    </row>
    <row r="128" spans="1:9" x14ac:dyDescent="0.35">
      <c r="A128" s="25" t="s">
        <v>126</v>
      </c>
      <c r="B128" s="16" t="s">
        <v>404</v>
      </c>
      <c r="C128" s="16" t="s">
        <v>405</v>
      </c>
      <c r="D128" s="17" t="s">
        <v>406</v>
      </c>
      <c r="E128" s="17">
        <v>71</v>
      </c>
      <c r="F128" s="17">
        <v>72</v>
      </c>
      <c r="G128" s="17">
        <f t="shared" si="0"/>
        <v>71.5</v>
      </c>
      <c r="H128" s="17">
        <f t="shared" si="1"/>
        <v>121.5</v>
      </c>
      <c r="I128" s="17">
        <f t="shared" si="2"/>
        <v>112.4</v>
      </c>
    </row>
    <row r="129" spans="1:9" x14ac:dyDescent="0.35">
      <c r="A129" s="25" t="s">
        <v>127</v>
      </c>
      <c r="B129" s="16" t="s">
        <v>404</v>
      </c>
      <c r="C129" s="16" t="s">
        <v>405</v>
      </c>
      <c r="D129" s="17" t="s">
        <v>406</v>
      </c>
      <c r="E129" s="17">
        <v>72</v>
      </c>
      <c r="F129" s="17">
        <v>73</v>
      </c>
      <c r="G129" s="17">
        <f t="shared" si="0"/>
        <v>72.5</v>
      </c>
      <c r="H129" s="17">
        <f t="shared" si="1"/>
        <v>122.5</v>
      </c>
      <c r="I129" s="17">
        <f t="shared" si="2"/>
        <v>113.4</v>
      </c>
    </row>
    <row r="130" spans="1:9" x14ac:dyDescent="0.35">
      <c r="A130" s="25" t="s">
        <v>128</v>
      </c>
      <c r="B130" s="16" t="s">
        <v>404</v>
      </c>
      <c r="C130" s="16" t="s">
        <v>405</v>
      </c>
      <c r="D130" s="17" t="s">
        <v>406</v>
      </c>
      <c r="E130" s="17">
        <v>73</v>
      </c>
      <c r="F130" s="17">
        <v>74</v>
      </c>
      <c r="G130" s="17">
        <f t="shared" si="0"/>
        <v>73.5</v>
      </c>
      <c r="H130" s="17">
        <f t="shared" si="1"/>
        <v>123.5</v>
      </c>
      <c r="I130" s="17">
        <f t="shared" si="2"/>
        <v>114.4</v>
      </c>
    </row>
    <row r="131" spans="1:9" x14ac:dyDescent="0.35">
      <c r="A131" s="25" t="s">
        <v>129</v>
      </c>
      <c r="B131" s="16" t="s">
        <v>404</v>
      </c>
      <c r="C131" s="16" t="s">
        <v>405</v>
      </c>
      <c r="D131" s="17" t="s">
        <v>406</v>
      </c>
      <c r="E131" s="17">
        <v>74</v>
      </c>
      <c r="F131" s="17">
        <v>75</v>
      </c>
      <c r="G131" s="17">
        <f t="shared" si="0"/>
        <v>74.5</v>
      </c>
      <c r="H131" s="17">
        <f t="shared" si="1"/>
        <v>124.5</v>
      </c>
      <c r="I131" s="17">
        <f t="shared" si="2"/>
        <v>115.4</v>
      </c>
    </row>
    <row r="132" spans="1:9" x14ac:dyDescent="0.35">
      <c r="A132" s="25" t="s">
        <v>130</v>
      </c>
      <c r="B132" s="16" t="s">
        <v>404</v>
      </c>
      <c r="C132" s="16" t="s">
        <v>405</v>
      </c>
      <c r="D132" s="17" t="s">
        <v>406</v>
      </c>
      <c r="E132" s="17">
        <v>75</v>
      </c>
      <c r="F132" s="17">
        <v>76</v>
      </c>
      <c r="G132" s="17">
        <f t="shared" si="0"/>
        <v>75.5</v>
      </c>
      <c r="H132" s="17">
        <f t="shared" si="1"/>
        <v>125.5</v>
      </c>
      <c r="I132" s="17">
        <f t="shared" si="2"/>
        <v>116.4</v>
      </c>
    </row>
    <row r="133" spans="1:9" x14ac:dyDescent="0.35">
      <c r="A133" s="25" t="s">
        <v>131</v>
      </c>
      <c r="B133" s="16" t="s">
        <v>404</v>
      </c>
      <c r="C133" s="16" t="s">
        <v>405</v>
      </c>
      <c r="D133" s="17" t="s">
        <v>406</v>
      </c>
      <c r="E133" s="17">
        <v>76</v>
      </c>
      <c r="F133" s="17">
        <v>77</v>
      </c>
      <c r="G133" s="17">
        <f t="shared" si="0"/>
        <v>76.5</v>
      </c>
      <c r="H133" s="17">
        <f t="shared" si="1"/>
        <v>126.5</v>
      </c>
      <c r="I133" s="17">
        <f t="shared" si="2"/>
        <v>117.4</v>
      </c>
    </row>
    <row r="134" spans="1:9" x14ac:dyDescent="0.35">
      <c r="A134" s="25" t="s">
        <v>132</v>
      </c>
      <c r="B134" s="16" t="s">
        <v>404</v>
      </c>
      <c r="C134" s="16" t="s">
        <v>405</v>
      </c>
      <c r="D134" s="17" t="s">
        <v>406</v>
      </c>
      <c r="E134" s="17">
        <v>77</v>
      </c>
      <c r="F134" s="17">
        <v>78</v>
      </c>
      <c r="G134" s="17">
        <f t="shared" si="0"/>
        <v>77.5</v>
      </c>
      <c r="H134" s="17">
        <f t="shared" si="1"/>
        <v>127.5</v>
      </c>
      <c r="I134" s="17">
        <f t="shared" si="2"/>
        <v>118.4</v>
      </c>
    </row>
    <row r="135" spans="1:9" x14ac:dyDescent="0.35">
      <c r="A135" s="25" t="s">
        <v>133</v>
      </c>
      <c r="B135" s="16" t="s">
        <v>404</v>
      </c>
      <c r="C135" s="16" t="s">
        <v>405</v>
      </c>
      <c r="D135" s="17" t="s">
        <v>406</v>
      </c>
      <c r="E135" s="17">
        <v>78</v>
      </c>
      <c r="F135" s="17">
        <v>79</v>
      </c>
      <c r="G135" s="17">
        <f t="shared" si="0"/>
        <v>78.5</v>
      </c>
      <c r="H135" s="17">
        <f t="shared" si="1"/>
        <v>128.5</v>
      </c>
      <c r="I135" s="17">
        <f t="shared" si="2"/>
        <v>119.4</v>
      </c>
    </row>
    <row r="136" spans="1:9" x14ac:dyDescent="0.35">
      <c r="A136" s="25" t="s">
        <v>134</v>
      </c>
      <c r="B136" s="16" t="s">
        <v>404</v>
      </c>
      <c r="C136" s="16" t="s">
        <v>405</v>
      </c>
      <c r="D136" s="17" t="s">
        <v>406</v>
      </c>
      <c r="E136" s="17">
        <v>79</v>
      </c>
      <c r="F136" s="17">
        <v>80</v>
      </c>
      <c r="G136" s="17">
        <f t="shared" si="0"/>
        <v>79.5</v>
      </c>
      <c r="H136" s="17">
        <f t="shared" si="1"/>
        <v>129.5</v>
      </c>
      <c r="I136" s="17">
        <f t="shared" si="2"/>
        <v>120.4</v>
      </c>
    </row>
    <row r="137" spans="1:9" x14ac:dyDescent="0.35">
      <c r="A137" s="25" t="s">
        <v>135</v>
      </c>
      <c r="B137" s="16" t="s">
        <v>404</v>
      </c>
      <c r="C137" s="16" t="s">
        <v>405</v>
      </c>
      <c r="D137" s="17" t="s">
        <v>406</v>
      </c>
      <c r="E137" s="17">
        <v>80</v>
      </c>
      <c r="F137" s="17">
        <v>81</v>
      </c>
      <c r="G137" s="17">
        <f t="shared" si="0"/>
        <v>80.5</v>
      </c>
      <c r="H137" s="17">
        <f t="shared" si="1"/>
        <v>130.5</v>
      </c>
      <c r="I137" s="17">
        <f t="shared" si="2"/>
        <v>121.4</v>
      </c>
    </row>
    <row r="138" spans="1:9" x14ac:dyDescent="0.35">
      <c r="A138" s="25" t="s">
        <v>136</v>
      </c>
      <c r="B138" s="16" t="s">
        <v>404</v>
      </c>
      <c r="C138" s="16" t="s">
        <v>405</v>
      </c>
      <c r="D138" s="17" t="s">
        <v>406</v>
      </c>
      <c r="E138" s="17">
        <v>81</v>
      </c>
      <c r="F138" s="17">
        <v>82</v>
      </c>
      <c r="G138" s="17">
        <f t="shared" si="0"/>
        <v>81.5</v>
      </c>
      <c r="H138" s="17">
        <f t="shared" si="1"/>
        <v>131.5</v>
      </c>
      <c r="I138" s="17">
        <f t="shared" si="2"/>
        <v>122.4</v>
      </c>
    </row>
    <row r="139" spans="1:9" x14ac:dyDescent="0.35">
      <c r="A139" s="25" t="s">
        <v>137</v>
      </c>
      <c r="B139" s="16" t="s">
        <v>404</v>
      </c>
      <c r="C139" s="16" t="s">
        <v>405</v>
      </c>
      <c r="D139" s="17" t="s">
        <v>406</v>
      </c>
      <c r="E139" s="17">
        <v>82</v>
      </c>
      <c r="F139" s="17">
        <v>83</v>
      </c>
      <c r="G139" s="17">
        <f t="shared" si="0"/>
        <v>82.5</v>
      </c>
      <c r="H139" s="17">
        <f t="shared" si="1"/>
        <v>132.5</v>
      </c>
      <c r="I139" s="17">
        <f t="shared" si="2"/>
        <v>123.4</v>
      </c>
    </row>
    <row r="140" spans="1:9" x14ac:dyDescent="0.35">
      <c r="A140" s="25" t="s">
        <v>138</v>
      </c>
      <c r="B140" s="16" t="s">
        <v>404</v>
      </c>
      <c r="C140" s="16" t="s">
        <v>405</v>
      </c>
      <c r="D140" s="17" t="s">
        <v>406</v>
      </c>
      <c r="E140" s="17">
        <v>83</v>
      </c>
      <c r="F140" s="17">
        <v>84</v>
      </c>
      <c r="G140" s="17">
        <f t="shared" si="0"/>
        <v>83.5</v>
      </c>
      <c r="H140" s="17">
        <f t="shared" si="1"/>
        <v>133.5</v>
      </c>
      <c r="I140" s="17">
        <f t="shared" si="2"/>
        <v>124.4</v>
      </c>
    </row>
    <row r="141" spans="1:9" x14ac:dyDescent="0.35">
      <c r="A141" s="25" t="s">
        <v>139</v>
      </c>
      <c r="B141" s="16" t="s">
        <v>404</v>
      </c>
      <c r="C141" s="16" t="s">
        <v>405</v>
      </c>
      <c r="D141" s="17" t="s">
        <v>406</v>
      </c>
      <c r="E141" s="17">
        <v>84</v>
      </c>
      <c r="F141" s="17">
        <v>85</v>
      </c>
      <c r="G141" s="17">
        <f t="shared" si="0"/>
        <v>84.5</v>
      </c>
      <c r="H141" s="17">
        <f t="shared" si="1"/>
        <v>134.5</v>
      </c>
      <c r="I141" s="17">
        <f t="shared" si="2"/>
        <v>125.4</v>
      </c>
    </row>
    <row r="142" spans="1:9" x14ac:dyDescent="0.35">
      <c r="A142" s="25" t="s">
        <v>140</v>
      </c>
      <c r="B142" s="16" t="s">
        <v>404</v>
      </c>
      <c r="C142" s="16" t="s">
        <v>405</v>
      </c>
      <c r="D142" s="17" t="s">
        <v>406</v>
      </c>
      <c r="E142" s="17">
        <v>85</v>
      </c>
      <c r="F142" s="17">
        <v>86</v>
      </c>
      <c r="G142" s="17">
        <f t="shared" si="0"/>
        <v>85.5</v>
      </c>
      <c r="H142" s="17">
        <f t="shared" si="1"/>
        <v>135.5</v>
      </c>
      <c r="I142" s="17">
        <f t="shared" si="2"/>
        <v>126.4</v>
      </c>
    </row>
    <row r="143" spans="1:9" x14ac:dyDescent="0.35">
      <c r="A143" s="25" t="s">
        <v>141</v>
      </c>
      <c r="B143" s="16" t="s">
        <v>404</v>
      </c>
      <c r="C143" s="16" t="s">
        <v>405</v>
      </c>
      <c r="D143" s="17" t="s">
        <v>406</v>
      </c>
      <c r="E143" s="17">
        <v>86</v>
      </c>
      <c r="F143" s="17">
        <v>87</v>
      </c>
      <c r="G143" s="17">
        <f t="shared" si="0"/>
        <v>86.5</v>
      </c>
      <c r="H143" s="17">
        <f t="shared" si="1"/>
        <v>136.5</v>
      </c>
      <c r="I143" s="17">
        <f t="shared" si="2"/>
        <v>127.4</v>
      </c>
    </row>
    <row r="144" spans="1:9" x14ac:dyDescent="0.35">
      <c r="A144" s="25" t="s">
        <v>142</v>
      </c>
      <c r="B144" s="16" t="s">
        <v>404</v>
      </c>
      <c r="C144" s="16" t="s">
        <v>405</v>
      </c>
      <c r="D144" s="17" t="s">
        <v>406</v>
      </c>
      <c r="E144" s="17">
        <v>87</v>
      </c>
      <c r="F144" s="17">
        <v>88</v>
      </c>
      <c r="G144" s="17">
        <f t="shared" si="0"/>
        <v>87.5</v>
      </c>
      <c r="H144" s="17">
        <f t="shared" si="1"/>
        <v>137.5</v>
      </c>
      <c r="I144" s="17">
        <f t="shared" si="2"/>
        <v>128.4</v>
      </c>
    </row>
    <row r="145" spans="1:9" x14ac:dyDescent="0.35">
      <c r="A145" s="25" t="s">
        <v>143</v>
      </c>
      <c r="B145" s="16" t="s">
        <v>404</v>
      </c>
      <c r="C145" s="16" t="s">
        <v>405</v>
      </c>
      <c r="D145" s="17" t="s">
        <v>406</v>
      </c>
      <c r="E145" s="17">
        <v>88</v>
      </c>
      <c r="F145" s="17">
        <v>89</v>
      </c>
      <c r="G145" s="17">
        <f t="shared" si="0"/>
        <v>88.5</v>
      </c>
      <c r="H145" s="17">
        <f t="shared" si="1"/>
        <v>138.5</v>
      </c>
      <c r="I145" s="17">
        <f t="shared" si="2"/>
        <v>129.4</v>
      </c>
    </row>
    <row r="146" spans="1:9" x14ac:dyDescent="0.35">
      <c r="A146" s="25" t="s">
        <v>144</v>
      </c>
      <c r="B146" s="16" t="s">
        <v>404</v>
      </c>
      <c r="C146" s="16" t="s">
        <v>405</v>
      </c>
      <c r="D146" s="17" t="s">
        <v>406</v>
      </c>
      <c r="E146" s="17">
        <v>89</v>
      </c>
      <c r="F146" s="17">
        <v>90</v>
      </c>
      <c r="G146" s="17">
        <f t="shared" si="0"/>
        <v>89.5</v>
      </c>
      <c r="H146" s="17">
        <f t="shared" si="1"/>
        <v>139.5</v>
      </c>
      <c r="I146" s="17">
        <f t="shared" si="2"/>
        <v>130.4</v>
      </c>
    </row>
    <row r="147" spans="1:9" x14ac:dyDescent="0.35">
      <c r="A147" s="25" t="s">
        <v>145</v>
      </c>
      <c r="B147" s="16" t="s">
        <v>404</v>
      </c>
      <c r="C147" s="16" t="s">
        <v>405</v>
      </c>
      <c r="D147" s="17" t="s">
        <v>406</v>
      </c>
      <c r="E147" s="17">
        <v>91</v>
      </c>
      <c r="F147" s="17">
        <v>92</v>
      </c>
      <c r="G147" s="17">
        <f t="shared" si="0"/>
        <v>91.5</v>
      </c>
      <c r="H147" s="17">
        <f t="shared" si="1"/>
        <v>141.5</v>
      </c>
      <c r="I147" s="17">
        <f t="shared" si="2"/>
        <v>132.4</v>
      </c>
    </row>
    <row r="148" spans="1:9" x14ac:dyDescent="0.35">
      <c r="A148" s="25" t="s">
        <v>146</v>
      </c>
      <c r="B148" s="16" t="s">
        <v>404</v>
      </c>
      <c r="C148" s="16" t="s">
        <v>405</v>
      </c>
      <c r="D148" s="17" t="s">
        <v>406</v>
      </c>
      <c r="E148" s="17">
        <v>92</v>
      </c>
      <c r="F148" s="17">
        <v>93</v>
      </c>
      <c r="G148" s="17">
        <f t="shared" si="0"/>
        <v>92.5</v>
      </c>
      <c r="H148" s="17">
        <f t="shared" si="1"/>
        <v>142.5</v>
      </c>
      <c r="I148" s="17">
        <f t="shared" si="2"/>
        <v>133.4</v>
      </c>
    </row>
    <row r="149" spans="1:9" x14ac:dyDescent="0.35">
      <c r="A149" s="25" t="s">
        <v>147</v>
      </c>
      <c r="B149" s="16" t="s">
        <v>404</v>
      </c>
      <c r="C149" s="16" t="s">
        <v>405</v>
      </c>
      <c r="D149" s="17" t="s">
        <v>406</v>
      </c>
      <c r="E149" s="17">
        <v>93</v>
      </c>
      <c r="F149" s="17">
        <v>94</v>
      </c>
      <c r="G149" s="17">
        <f t="shared" si="0"/>
        <v>93.5</v>
      </c>
      <c r="H149" s="17">
        <f t="shared" si="1"/>
        <v>143.5</v>
      </c>
      <c r="I149" s="17">
        <f t="shared" si="2"/>
        <v>134.4</v>
      </c>
    </row>
    <row r="150" spans="1:9" x14ac:dyDescent="0.35">
      <c r="A150" s="25" t="s">
        <v>148</v>
      </c>
      <c r="B150" s="16" t="s">
        <v>404</v>
      </c>
      <c r="C150" s="16" t="s">
        <v>405</v>
      </c>
      <c r="D150" s="17" t="s">
        <v>406</v>
      </c>
      <c r="E150" s="17">
        <v>94</v>
      </c>
      <c r="F150" s="17">
        <v>95</v>
      </c>
      <c r="G150" s="17">
        <f t="shared" si="0"/>
        <v>94.5</v>
      </c>
      <c r="H150" s="17">
        <f t="shared" si="1"/>
        <v>144.5</v>
      </c>
      <c r="I150" s="17">
        <f t="shared" si="2"/>
        <v>135.4</v>
      </c>
    </row>
    <row r="151" spans="1:9" x14ac:dyDescent="0.35">
      <c r="A151" s="25" t="s">
        <v>149</v>
      </c>
      <c r="B151" s="16" t="s">
        <v>404</v>
      </c>
      <c r="C151" s="16" t="s">
        <v>405</v>
      </c>
      <c r="D151" s="17" t="s">
        <v>406</v>
      </c>
      <c r="E151" s="17">
        <v>95</v>
      </c>
      <c r="F151" s="17">
        <v>96</v>
      </c>
      <c r="G151" s="17">
        <f t="shared" si="0"/>
        <v>95.5</v>
      </c>
      <c r="H151" s="17">
        <f t="shared" si="1"/>
        <v>145.5</v>
      </c>
      <c r="I151" s="17">
        <f t="shared" si="2"/>
        <v>136.4</v>
      </c>
    </row>
    <row r="152" spans="1:9" x14ac:dyDescent="0.35">
      <c r="A152" s="25" t="s">
        <v>150</v>
      </c>
      <c r="B152" s="16" t="s">
        <v>404</v>
      </c>
      <c r="C152" s="16" t="s">
        <v>405</v>
      </c>
      <c r="D152" s="17" t="s">
        <v>406</v>
      </c>
      <c r="E152" s="17">
        <v>96</v>
      </c>
      <c r="F152" s="17">
        <v>97</v>
      </c>
      <c r="G152" s="17">
        <f t="shared" si="0"/>
        <v>96.5</v>
      </c>
      <c r="H152" s="17">
        <f t="shared" si="1"/>
        <v>146.5</v>
      </c>
      <c r="I152" s="17">
        <f t="shared" si="2"/>
        <v>137.4</v>
      </c>
    </row>
    <row r="153" spans="1:9" x14ac:dyDescent="0.35">
      <c r="A153" s="25" t="s">
        <v>151</v>
      </c>
      <c r="B153" s="16" t="s">
        <v>404</v>
      </c>
      <c r="C153" s="16" t="s">
        <v>405</v>
      </c>
      <c r="D153" s="17" t="s">
        <v>406</v>
      </c>
      <c r="E153" s="17">
        <v>97</v>
      </c>
      <c r="F153" s="17">
        <v>98</v>
      </c>
      <c r="G153" s="17">
        <f t="shared" si="0"/>
        <v>97.5</v>
      </c>
      <c r="H153" s="17">
        <f t="shared" si="1"/>
        <v>147.5</v>
      </c>
      <c r="I153" s="17">
        <f t="shared" si="2"/>
        <v>138.4</v>
      </c>
    </row>
    <row r="154" spans="1:9" x14ac:dyDescent="0.35">
      <c r="A154" s="25" t="s">
        <v>152</v>
      </c>
      <c r="B154" s="16" t="s">
        <v>404</v>
      </c>
      <c r="C154" s="16" t="s">
        <v>405</v>
      </c>
      <c r="D154" s="17" t="s">
        <v>406</v>
      </c>
      <c r="E154" s="17">
        <v>98</v>
      </c>
      <c r="F154" s="17">
        <v>99</v>
      </c>
      <c r="G154" s="17">
        <f t="shared" si="0"/>
        <v>98.5</v>
      </c>
      <c r="H154" s="17">
        <f t="shared" si="1"/>
        <v>148.5</v>
      </c>
      <c r="I154" s="17">
        <f t="shared" si="2"/>
        <v>139.4</v>
      </c>
    </row>
    <row r="155" spans="1:9" x14ac:dyDescent="0.35">
      <c r="A155" s="25" t="s">
        <v>153</v>
      </c>
      <c r="B155" s="16" t="s">
        <v>407</v>
      </c>
      <c r="C155" s="16" t="s">
        <v>405</v>
      </c>
      <c r="D155" s="17" t="s">
        <v>406</v>
      </c>
      <c r="E155" s="17">
        <v>99</v>
      </c>
      <c r="F155" s="17">
        <v>100</v>
      </c>
      <c r="G155" s="17">
        <f t="shared" si="0"/>
        <v>99.5</v>
      </c>
      <c r="H155" s="17">
        <f t="shared" si="1"/>
        <v>149.5</v>
      </c>
      <c r="I155" s="17">
        <f t="shared" si="2"/>
        <v>140.4</v>
      </c>
    </row>
    <row r="156" spans="1:9" x14ac:dyDescent="0.35">
      <c r="A156" s="25" t="s">
        <v>154</v>
      </c>
      <c r="B156" s="18" t="s">
        <v>404</v>
      </c>
      <c r="C156" s="18" t="s">
        <v>408</v>
      </c>
      <c r="D156" s="19" t="s">
        <v>409</v>
      </c>
      <c r="E156" s="19">
        <v>2</v>
      </c>
      <c r="F156" s="19">
        <v>3</v>
      </c>
      <c r="G156" s="19">
        <v>2.5</v>
      </c>
      <c r="H156" s="19">
        <v>152.5</v>
      </c>
      <c r="I156" s="19">
        <v>145.19999999999999</v>
      </c>
    </row>
    <row r="157" spans="1:9" x14ac:dyDescent="0.35">
      <c r="A157" s="25" t="s">
        <v>155</v>
      </c>
      <c r="B157" s="18" t="s">
        <v>404</v>
      </c>
      <c r="C157" s="18" t="s">
        <v>408</v>
      </c>
      <c r="D157" s="19" t="s">
        <v>409</v>
      </c>
      <c r="E157" s="19">
        <v>3</v>
      </c>
      <c r="F157" s="19">
        <v>4</v>
      </c>
      <c r="G157" s="19">
        <v>3.5</v>
      </c>
      <c r="H157" s="19">
        <v>153.5</v>
      </c>
      <c r="I157" s="19">
        <v>146.19999999999999</v>
      </c>
    </row>
    <row r="158" spans="1:9" x14ac:dyDescent="0.35">
      <c r="A158" s="25" t="s">
        <v>156</v>
      </c>
      <c r="B158" s="18" t="s">
        <v>404</v>
      </c>
      <c r="C158" s="18" t="s">
        <v>408</v>
      </c>
      <c r="D158" s="19" t="s">
        <v>409</v>
      </c>
      <c r="E158" s="19">
        <v>4</v>
      </c>
      <c r="F158" s="19">
        <v>5</v>
      </c>
      <c r="G158" s="19">
        <f t="shared" si="0"/>
        <v>4.5</v>
      </c>
      <c r="H158" s="19">
        <f>G158+150</f>
        <v>154.5</v>
      </c>
      <c r="I158" s="19">
        <f>H158-7.3</f>
        <v>147.19999999999999</v>
      </c>
    </row>
    <row r="159" spans="1:9" x14ac:dyDescent="0.35">
      <c r="A159" s="25" t="s">
        <v>157</v>
      </c>
      <c r="B159" s="18" t="s">
        <v>404</v>
      </c>
      <c r="C159" s="18" t="s">
        <v>408</v>
      </c>
      <c r="D159" s="19" t="s">
        <v>409</v>
      </c>
      <c r="E159" s="19">
        <v>5</v>
      </c>
      <c r="F159" s="19">
        <v>6</v>
      </c>
      <c r="G159" s="19">
        <v>5.5</v>
      </c>
      <c r="H159" s="19">
        <v>155.5</v>
      </c>
      <c r="I159" s="19">
        <v>148.19999999999999</v>
      </c>
    </row>
    <row r="160" spans="1:9" x14ac:dyDescent="0.35">
      <c r="A160" s="25" t="s">
        <v>158</v>
      </c>
      <c r="B160" s="18" t="s">
        <v>404</v>
      </c>
      <c r="C160" s="18" t="s">
        <v>408</v>
      </c>
      <c r="D160" s="19" t="s">
        <v>409</v>
      </c>
      <c r="E160" s="19">
        <v>6</v>
      </c>
      <c r="F160" s="19">
        <v>7</v>
      </c>
      <c r="G160" s="19">
        <v>6.5</v>
      </c>
      <c r="H160" s="19">
        <v>156.5</v>
      </c>
      <c r="I160" s="19">
        <v>149.19999999999999</v>
      </c>
    </row>
    <row r="161" spans="1:9" x14ac:dyDescent="0.35">
      <c r="A161" s="25" t="s">
        <v>159</v>
      </c>
      <c r="B161" s="18" t="s">
        <v>404</v>
      </c>
      <c r="C161" s="18" t="s">
        <v>408</v>
      </c>
      <c r="D161" s="19" t="s">
        <v>409</v>
      </c>
      <c r="E161" s="19">
        <v>7</v>
      </c>
      <c r="F161" s="19">
        <v>8</v>
      </c>
      <c r="G161" s="19">
        <v>7.5</v>
      </c>
      <c r="H161" s="19">
        <v>157.5</v>
      </c>
      <c r="I161" s="19">
        <v>150.19999999999999</v>
      </c>
    </row>
    <row r="162" spans="1:9" x14ac:dyDescent="0.35">
      <c r="A162" s="25" t="s">
        <v>160</v>
      </c>
      <c r="B162" s="18" t="s">
        <v>404</v>
      </c>
      <c r="C162" s="18" t="s">
        <v>408</v>
      </c>
      <c r="D162" s="19" t="s">
        <v>409</v>
      </c>
      <c r="E162" s="19">
        <v>8</v>
      </c>
      <c r="F162" s="19">
        <v>9</v>
      </c>
      <c r="G162" s="19">
        <v>8.5</v>
      </c>
      <c r="H162" s="19">
        <v>158.5</v>
      </c>
      <c r="I162" s="19">
        <v>151.19999999999999</v>
      </c>
    </row>
    <row r="163" spans="1:9" x14ac:dyDescent="0.35">
      <c r="A163" s="25" t="s">
        <v>161</v>
      </c>
      <c r="B163" s="18" t="s">
        <v>404</v>
      </c>
      <c r="C163" s="18" t="s">
        <v>408</v>
      </c>
      <c r="D163" s="19" t="s">
        <v>409</v>
      </c>
      <c r="E163" s="19">
        <v>9</v>
      </c>
      <c r="F163" s="19">
        <v>10</v>
      </c>
      <c r="G163" s="19">
        <v>9.5</v>
      </c>
      <c r="H163" s="19">
        <v>159.5</v>
      </c>
      <c r="I163" s="19">
        <v>152.19999999999999</v>
      </c>
    </row>
    <row r="164" spans="1:9" x14ac:dyDescent="0.35">
      <c r="A164" s="25" t="s">
        <v>162</v>
      </c>
      <c r="B164" s="18" t="s">
        <v>404</v>
      </c>
      <c r="C164" s="18" t="s">
        <v>408</v>
      </c>
      <c r="D164" s="19" t="s">
        <v>409</v>
      </c>
      <c r="E164" s="19">
        <v>11</v>
      </c>
      <c r="F164" s="19">
        <v>12</v>
      </c>
      <c r="G164" s="19">
        <v>11.5</v>
      </c>
      <c r="H164" s="19">
        <v>161.5</v>
      </c>
      <c r="I164" s="19">
        <v>154.19999999999999</v>
      </c>
    </row>
    <row r="165" spans="1:9" x14ac:dyDescent="0.35">
      <c r="A165" s="25" t="s">
        <v>163</v>
      </c>
      <c r="B165" s="18" t="s">
        <v>404</v>
      </c>
      <c r="C165" s="18" t="s">
        <v>408</v>
      </c>
      <c r="D165" s="19" t="s">
        <v>409</v>
      </c>
      <c r="E165" s="19">
        <v>12</v>
      </c>
      <c r="F165" s="19">
        <v>13</v>
      </c>
      <c r="G165" s="19">
        <v>12.5</v>
      </c>
      <c r="H165" s="19">
        <v>162.5</v>
      </c>
      <c r="I165" s="19">
        <v>155.19999999999999</v>
      </c>
    </row>
    <row r="166" spans="1:9" x14ac:dyDescent="0.35">
      <c r="A166" s="25" t="s">
        <v>164</v>
      </c>
      <c r="B166" s="18" t="s">
        <v>404</v>
      </c>
      <c r="C166" s="18" t="s">
        <v>408</v>
      </c>
      <c r="D166" s="19" t="s">
        <v>409</v>
      </c>
      <c r="E166" s="19">
        <v>13</v>
      </c>
      <c r="F166" s="19">
        <v>14</v>
      </c>
      <c r="G166" s="19">
        <v>13.5</v>
      </c>
      <c r="H166" s="19">
        <v>163.5</v>
      </c>
      <c r="I166" s="19">
        <v>156.19999999999999</v>
      </c>
    </row>
    <row r="167" spans="1:9" x14ac:dyDescent="0.35">
      <c r="A167" s="25" t="s">
        <v>165</v>
      </c>
      <c r="B167" s="18" t="s">
        <v>404</v>
      </c>
      <c r="C167" s="18" t="s">
        <v>408</v>
      </c>
      <c r="D167" s="19" t="s">
        <v>409</v>
      </c>
      <c r="E167" s="19">
        <v>14</v>
      </c>
      <c r="F167" s="19">
        <v>15</v>
      </c>
      <c r="G167" s="19">
        <v>14.5</v>
      </c>
      <c r="H167" s="19">
        <v>164.5</v>
      </c>
      <c r="I167" s="19">
        <v>157.19999999999999</v>
      </c>
    </row>
    <row r="168" spans="1:9" x14ac:dyDescent="0.35">
      <c r="A168" s="25" t="s">
        <v>166</v>
      </c>
      <c r="B168" s="18" t="s">
        <v>404</v>
      </c>
      <c r="C168" s="18" t="s">
        <v>408</v>
      </c>
      <c r="D168" s="19" t="s">
        <v>409</v>
      </c>
      <c r="E168" s="19">
        <v>15</v>
      </c>
      <c r="F168" s="19">
        <v>16</v>
      </c>
      <c r="G168" s="19">
        <v>15.5</v>
      </c>
      <c r="H168" s="19">
        <v>165.5</v>
      </c>
      <c r="I168" s="19">
        <v>158.19999999999999</v>
      </c>
    </row>
    <row r="169" spans="1:9" x14ac:dyDescent="0.35">
      <c r="A169" s="25" t="s">
        <v>167</v>
      </c>
      <c r="B169" s="18" t="s">
        <v>404</v>
      </c>
      <c r="C169" s="18" t="s">
        <v>408</v>
      </c>
      <c r="D169" s="19" t="s">
        <v>409</v>
      </c>
      <c r="E169" s="19">
        <v>16</v>
      </c>
      <c r="F169" s="19">
        <v>17</v>
      </c>
      <c r="G169" s="19">
        <v>16.5</v>
      </c>
      <c r="H169" s="19">
        <v>166.5</v>
      </c>
      <c r="I169" s="19">
        <v>159.19999999999999</v>
      </c>
    </row>
    <row r="170" spans="1:9" x14ac:dyDescent="0.35">
      <c r="A170" s="25" t="s">
        <v>168</v>
      </c>
      <c r="B170" s="18" t="s">
        <v>404</v>
      </c>
      <c r="C170" s="18" t="s">
        <v>408</v>
      </c>
      <c r="D170" s="19" t="s">
        <v>409</v>
      </c>
      <c r="E170" s="19">
        <v>17</v>
      </c>
      <c r="F170" s="19">
        <v>18</v>
      </c>
      <c r="G170" s="19">
        <f t="shared" si="0"/>
        <v>17.5</v>
      </c>
      <c r="H170" s="19">
        <f>G170+150</f>
        <v>167.5</v>
      </c>
      <c r="I170" s="19">
        <f>H170-7.3</f>
        <v>160.19999999999999</v>
      </c>
    </row>
    <row r="171" spans="1:9" x14ac:dyDescent="0.35">
      <c r="A171" s="25" t="s">
        <v>169</v>
      </c>
      <c r="B171" s="18" t="s">
        <v>404</v>
      </c>
      <c r="C171" s="18" t="s">
        <v>408</v>
      </c>
      <c r="D171" s="19" t="s">
        <v>409</v>
      </c>
      <c r="E171" s="19">
        <v>18</v>
      </c>
      <c r="F171" s="19">
        <v>19</v>
      </c>
      <c r="G171" s="19">
        <v>18.5</v>
      </c>
      <c r="H171" s="19">
        <v>168.5</v>
      </c>
      <c r="I171" s="19">
        <v>161.19999999999999</v>
      </c>
    </row>
    <row r="172" spans="1:9" x14ac:dyDescent="0.35">
      <c r="A172" s="25" t="s">
        <v>170</v>
      </c>
      <c r="B172" s="18" t="s">
        <v>404</v>
      </c>
      <c r="C172" s="18" t="s">
        <v>408</v>
      </c>
      <c r="D172" s="19" t="s">
        <v>409</v>
      </c>
      <c r="E172" s="19">
        <v>19</v>
      </c>
      <c r="F172" s="19">
        <v>20</v>
      </c>
      <c r="G172" s="19">
        <v>19.5</v>
      </c>
      <c r="H172" s="19">
        <v>169.5</v>
      </c>
      <c r="I172" s="19">
        <v>162.19999999999999</v>
      </c>
    </row>
    <row r="173" spans="1:9" x14ac:dyDescent="0.35">
      <c r="A173" s="25" t="s">
        <v>171</v>
      </c>
      <c r="B173" s="18" t="s">
        <v>404</v>
      </c>
      <c r="C173" s="18" t="s">
        <v>408</v>
      </c>
      <c r="D173" s="19" t="s">
        <v>409</v>
      </c>
      <c r="E173" s="19">
        <v>20</v>
      </c>
      <c r="F173" s="19">
        <v>21</v>
      </c>
      <c r="G173" s="19">
        <v>20.5</v>
      </c>
      <c r="H173" s="19">
        <v>170.5</v>
      </c>
      <c r="I173" s="19">
        <v>163.19999999999999</v>
      </c>
    </row>
    <row r="174" spans="1:9" x14ac:dyDescent="0.35">
      <c r="A174" s="25" t="s">
        <v>172</v>
      </c>
      <c r="B174" s="18" t="s">
        <v>404</v>
      </c>
      <c r="C174" s="18" t="s">
        <v>408</v>
      </c>
      <c r="D174" s="19" t="s">
        <v>409</v>
      </c>
      <c r="E174" s="19">
        <v>21</v>
      </c>
      <c r="F174" s="19">
        <v>22</v>
      </c>
      <c r="G174" s="19">
        <v>21.5</v>
      </c>
      <c r="H174" s="19">
        <v>171.5</v>
      </c>
      <c r="I174" s="19">
        <v>164.2</v>
      </c>
    </row>
    <row r="175" spans="1:9" x14ac:dyDescent="0.35">
      <c r="A175" s="25" t="s">
        <v>173</v>
      </c>
      <c r="B175" s="18" t="s">
        <v>404</v>
      </c>
      <c r="C175" s="18" t="s">
        <v>408</v>
      </c>
      <c r="D175" s="19" t="s">
        <v>409</v>
      </c>
      <c r="E175" s="19">
        <v>22</v>
      </c>
      <c r="F175" s="19">
        <v>23</v>
      </c>
      <c r="G175" s="19">
        <v>22.5</v>
      </c>
      <c r="H175" s="19">
        <v>172.5</v>
      </c>
      <c r="I175" s="19">
        <v>165.2</v>
      </c>
    </row>
    <row r="176" spans="1:9" x14ac:dyDescent="0.35">
      <c r="A176" s="25" t="s">
        <v>174</v>
      </c>
      <c r="B176" s="18" t="s">
        <v>404</v>
      </c>
      <c r="C176" s="18" t="s">
        <v>408</v>
      </c>
      <c r="D176" s="19" t="s">
        <v>409</v>
      </c>
      <c r="E176" s="19">
        <v>23</v>
      </c>
      <c r="F176" s="19">
        <v>24</v>
      </c>
      <c r="G176" s="19">
        <v>23.5</v>
      </c>
      <c r="H176" s="19">
        <v>173.5</v>
      </c>
      <c r="I176" s="19">
        <v>166.2</v>
      </c>
    </row>
    <row r="177" spans="1:9" x14ac:dyDescent="0.35">
      <c r="A177" s="25" t="s">
        <v>175</v>
      </c>
      <c r="B177" s="18" t="s">
        <v>404</v>
      </c>
      <c r="C177" s="18" t="s">
        <v>408</v>
      </c>
      <c r="D177" s="19" t="s">
        <v>409</v>
      </c>
      <c r="E177" s="19">
        <v>24</v>
      </c>
      <c r="F177" s="19">
        <v>25</v>
      </c>
      <c r="G177" s="19">
        <v>24.5</v>
      </c>
      <c r="H177" s="19">
        <v>174.5</v>
      </c>
      <c r="I177" s="19">
        <v>167.2</v>
      </c>
    </row>
    <row r="178" spans="1:9" x14ac:dyDescent="0.35">
      <c r="A178" s="25" t="s">
        <v>176</v>
      </c>
      <c r="B178" s="18" t="s">
        <v>404</v>
      </c>
      <c r="C178" s="18" t="s">
        <v>408</v>
      </c>
      <c r="D178" s="19" t="s">
        <v>409</v>
      </c>
      <c r="E178" s="19">
        <v>25</v>
      </c>
      <c r="F178" s="19">
        <v>26</v>
      </c>
      <c r="G178" s="19">
        <v>25.5</v>
      </c>
      <c r="H178" s="19">
        <v>175.5</v>
      </c>
      <c r="I178" s="19">
        <v>168.2</v>
      </c>
    </row>
    <row r="179" spans="1:9" x14ac:dyDescent="0.35">
      <c r="A179" s="25" t="s">
        <v>177</v>
      </c>
      <c r="B179" s="18" t="s">
        <v>404</v>
      </c>
      <c r="C179" s="18" t="s">
        <v>408</v>
      </c>
      <c r="D179" s="19" t="s">
        <v>409</v>
      </c>
      <c r="E179" s="19">
        <v>26</v>
      </c>
      <c r="F179" s="19">
        <v>27</v>
      </c>
      <c r="G179" s="19">
        <v>26.5</v>
      </c>
      <c r="H179" s="19">
        <v>176.5</v>
      </c>
      <c r="I179" s="19">
        <v>169.2</v>
      </c>
    </row>
    <row r="180" spans="1:9" x14ac:dyDescent="0.35">
      <c r="A180" s="25" t="s">
        <v>178</v>
      </c>
      <c r="B180" s="18" t="s">
        <v>404</v>
      </c>
      <c r="C180" s="18" t="s">
        <v>408</v>
      </c>
      <c r="D180" s="19" t="s">
        <v>409</v>
      </c>
      <c r="E180" s="19">
        <v>27</v>
      </c>
      <c r="F180" s="19">
        <v>28</v>
      </c>
      <c r="G180" s="19">
        <v>27.5</v>
      </c>
      <c r="H180" s="19">
        <v>177.5</v>
      </c>
      <c r="I180" s="19">
        <v>170.2</v>
      </c>
    </row>
    <row r="181" spans="1:9" x14ac:dyDescent="0.35">
      <c r="A181" s="25" t="s">
        <v>179</v>
      </c>
      <c r="B181" s="18" t="s">
        <v>404</v>
      </c>
      <c r="C181" s="18" t="s">
        <v>408</v>
      </c>
      <c r="D181" s="19" t="s">
        <v>409</v>
      </c>
      <c r="E181" s="19">
        <v>28</v>
      </c>
      <c r="F181" s="19">
        <v>29</v>
      </c>
      <c r="G181" s="19">
        <f t="shared" si="0"/>
        <v>28.5</v>
      </c>
      <c r="H181" s="19">
        <f>G181+150</f>
        <v>178.5</v>
      </c>
      <c r="I181" s="19">
        <f>H181-7.3</f>
        <v>171.2</v>
      </c>
    </row>
    <row r="182" spans="1:9" x14ac:dyDescent="0.35">
      <c r="A182" s="25" t="s">
        <v>180</v>
      </c>
      <c r="B182" s="18" t="s">
        <v>404</v>
      </c>
      <c r="C182" s="18" t="s">
        <v>408</v>
      </c>
      <c r="D182" s="19" t="s">
        <v>409</v>
      </c>
      <c r="E182" s="19">
        <v>29</v>
      </c>
      <c r="F182" s="19">
        <v>30</v>
      </c>
      <c r="G182" s="19">
        <v>29.5</v>
      </c>
      <c r="H182" s="19">
        <v>179.5</v>
      </c>
      <c r="I182" s="19">
        <v>172.2</v>
      </c>
    </row>
    <row r="183" spans="1:9" x14ac:dyDescent="0.35">
      <c r="A183" s="25" t="s">
        <v>181</v>
      </c>
      <c r="B183" s="18" t="s">
        <v>404</v>
      </c>
      <c r="C183" s="18" t="s">
        <v>408</v>
      </c>
      <c r="D183" s="19" t="s">
        <v>409</v>
      </c>
      <c r="E183" s="19">
        <v>30</v>
      </c>
      <c r="F183" s="19">
        <v>31</v>
      </c>
      <c r="G183" s="19">
        <v>30.5</v>
      </c>
      <c r="H183" s="19">
        <v>180.5</v>
      </c>
      <c r="I183" s="19">
        <v>173.2</v>
      </c>
    </row>
    <row r="184" spans="1:9" x14ac:dyDescent="0.35">
      <c r="A184" s="25" t="s">
        <v>182</v>
      </c>
      <c r="B184" s="18" t="s">
        <v>404</v>
      </c>
      <c r="C184" s="18" t="s">
        <v>408</v>
      </c>
      <c r="D184" s="19" t="s">
        <v>409</v>
      </c>
      <c r="E184" s="19">
        <v>31</v>
      </c>
      <c r="F184" s="19">
        <v>32</v>
      </c>
      <c r="G184" s="19">
        <v>31.5</v>
      </c>
      <c r="H184" s="19">
        <v>181.5</v>
      </c>
      <c r="I184" s="19">
        <v>174.2</v>
      </c>
    </row>
    <row r="185" spans="1:9" x14ac:dyDescent="0.35">
      <c r="A185" s="25" t="s">
        <v>183</v>
      </c>
      <c r="B185" s="18" t="s">
        <v>404</v>
      </c>
      <c r="C185" s="18" t="s">
        <v>408</v>
      </c>
      <c r="D185" s="19" t="s">
        <v>409</v>
      </c>
      <c r="E185" s="19">
        <v>32</v>
      </c>
      <c r="F185" s="19">
        <v>33</v>
      </c>
      <c r="G185" s="19">
        <v>32.5</v>
      </c>
      <c r="H185" s="19">
        <v>182.5</v>
      </c>
      <c r="I185" s="19">
        <v>175.2</v>
      </c>
    </row>
    <row r="186" spans="1:9" x14ac:dyDescent="0.35">
      <c r="A186" s="25" t="s">
        <v>184</v>
      </c>
      <c r="B186" s="18" t="s">
        <v>404</v>
      </c>
      <c r="C186" s="18" t="s">
        <v>408</v>
      </c>
      <c r="D186" s="19" t="s">
        <v>409</v>
      </c>
      <c r="E186" s="19">
        <v>33</v>
      </c>
      <c r="F186" s="19">
        <v>34</v>
      </c>
      <c r="G186" s="19">
        <v>33.5</v>
      </c>
      <c r="H186" s="19">
        <v>183.5</v>
      </c>
      <c r="I186" s="19">
        <v>176.2</v>
      </c>
    </row>
    <row r="187" spans="1:9" x14ac:dyDescent="0.35">
      <c r="A187" s="25" t="s">
        <v>185</v>
      </c>
      <c r="B187" s="18" t="s">
        <v>404</v>
      </c>
      <c r="C187" s="18" t="s">
        <v>408</v>
      </c>
      <c r="D187" s="19" t="s">
        <v>409</v>
      </c>
      <c r="E187" s="19">
        <v>34</v>
      </c>
      <c r="F187" s="19">
        <v>35</v>
      </c>
      <c r="G187" s="19">
        <v>34.5</v>
      </c>
      <c r="H187" s="19">
        <v>184.5</v>
      </c>
      <c r="I187" s="19">
        <v>177.2</v>
      </c>
    </row>
    <row r="188" spans="1:9" x14ac:dyDescent="0.35">
      <c r="A188" s="25" t="s">
        <v>186</v>
      </c>
      <c r="B188" s="18" t="s">
        <v>404</v>
      </c>
      <c r="C188" s="18" t="s">
        <v>408</v>
      </c>
      <c r="D188" s="19" t="s">
        <v>409</v>
      </c>
      <c r="E188" s="19">
        <v>36</v>
      </c>
      <c r="F188" s="19">
        <v>37</v>
      </c>
      <c r="G188" s="19">
        <v>36.5</v>
      </c>
      <c r="H188" s="19">
        <v>186.5</v>
      </c>
      <c r="I188" s="19">
        <v>179.2</v>
      </c>
    </row>
    <row r="189" spans="1:9" x14ac:dyDescent="0.35">
      <c r="A189" s="25" t="s">
        <v>187</v>
      </c>
      <c r="B189" s="18" t="s">
        <v>404</v>
      </c>
      <c r="C189" s="18" t="s">
        <v>408</v>
      </c>
      <c r="D189" s="19" t="s">
        <v>409</v>
      </c>
      <c r="E189" s="19">
        <v>37</v>
      </c>
      <c r="F189" s="19">
        <v>38</v>
      </c>
      <c r="G189" s="19">
        <v>37.5</v>
      </c>
      <c r="H189" s="19">
        <v>187.5</v>
      </c>
      <c r="I189" s="19">
        <v>180.2</v>
      </c>
    </row>
    <row r="190" spans="1:9" x14ac:dyDescent="0.35">
      <c r="A190" s="25" t="s">
        <v>188</v>
      </c>
      <c r="B190" s="18" t="s">
        <v>404</v>
      </c>
      <c r="C190" s="18" t="s">
        <v>408</v>
      </c>
      <c r="D190" s="19" t="s">
        <v>409</v>
      </c>
      <c r="E190" s="19">
        <v>38</v>
      </c>
      <c r="F190" s="19">
        <v>39</v>
      </c>
      <c r="G190" s="19">
        <v>38.5</v>
      </c>
      <c r="H190" s="19">
        <v>188.5</v>
      </c>
      <c r="I190" s="19">
        <v>181.2</v>
      </c>
    </row>
    <row r="191" spans="1:9" x14ac:dyDescent="0.35">
      <c r="A191" s="25" t="s">
        <v>189</v>
      </c>
      <c r="B191" s="18" t="s">
        <v>404</v>
      </c>
      <c r="C191" s="18" t="s">
        <v>408</v>
      </c>
      <c r="D191" s="19" t="s">
        <v>409</v>
      </c>
      <c r="E191" s="19">
        <v>39</v>
      </c>
      <c r="F191" s="19">
        <v>40</v>
      </c>
      <c r="G191" s="19">
        <v>39.5</v>
      </c>
      <c r="H191" s="19">
        <v>189.5</v>
      </c>
      <c r="I191" s="19">
        <v>182.2</v>
      </c>
    </row>
    <row r="192" spans="1:9" x14ac:dyDescent="0.35">
      <c r="A192" s="25" t="s">
        <v>190</v>
      </c>
      <c r="B192" s="18" t="s">
        <v>404</v>
      </c>
      <c r="C192" s="18" t="s">
        <v>408</v>
      </c>
      <c r="D192" s="19" t="s">
        <v>409</v>
      </c>
      <c r="E192" s="19">
        <v>41</v>
      </c>
      <c r="F192" s="19">
        <v>42</v>
      </c>
      <c r="G192" s="19">
        <f t="shared" si="0"/>
        <v>41.5</v>
      </c>
      <c r="H192" s="19">
        <f>G192+150</f>
        <v>191.5</v>
      </c>
      <c r="I192" s="19">
        <f>H192-7.3</f>
        <v>184.2</v>
      </c>
    </row>
    <row r="193" spans="1:9" x14ac:dyDescent="0.35">
      <c r="A193" s="25" t="s">
        <v>191</v>
      </c>
      <c r="B193" s="18" t="s">
        <v>404</v>
      </c>
      <c r="C193" s="18" t="s">
        <v>408</v>
      </c>
      <c r="D193" s="19" t="s">
        <v>409</v>
      </c>
      <c r="E193" s="19">
        <v>42</v>
      </c>
      <c r="F193" s="19">
        <v>43</v>
      </c>
      <c r="G193" s="19">
        <v>42.5</v>
      </c>
      <c r="H193" s="19">
        <v>192.5</v>
      </c>
      <c r="I193" s="19">
        <v>185.2</v>
      </c>
    </row>
    <row r="194" spans="1:9" x14ac:dyDescent="0.35">
      <c r="A194" s="25" t="s">
        <v>192</v>
      </c>
      <c r="B194" s="18" t="s">
        <v>404</v>
      </c>
      <c r="C194" s="18" t="s">
        <v>408</v>
      </c>
      <c r="D194" s="19" t="s">
        <v>409</v>
      </c>
      <c r="E194" s="19">
        <v>43</v>
      </c>
      <c r="F194" s="19">
        <v>44</v>
      </c>
      <c r="G194" s="19">
        <v>43.5</v>
      </c>
      <c r="H194" s="19">
        <v>193.5</v>
      </c>
      <c r="I194" s="19">
        <v>186.2</v>
      </c>
    </row>
    <row r="195" spans="1:9" x14ac:dyDescent="0.35">
      <c r="A195" s="25" t="s">
        <v>193</v>
      </c>
      <c r="B195" s="18" t="s">
        <v>404</v>
      </c>
      <c r="C195" s="18" t="s">
        <v>408</v>
      </c>
      <c r="D195" s="19" t="s">
        <v>409</v>
      </c>
      <c r="E195" s="19">
        <v>45</v>
      </c>
      <c r="F195" s="19">
        <v>46</v>
      </c>
      <c r="G195" s="19">
        <v>45.5</v>
      </c>
      <c r="H195" s="19">
        <v>195.5</v>
      </c>
      <c r="I195" s="19">
        <v>188.2</v>
      </c>
    </row>
    <row r="196" spans="1:9" x14ac:dyDescent="0.35">
      <c r="A196" s="25" t="s">
        <v>194</v>
      </c>
      <c r="B196" s="18" t="s">
        <v>404</v>
      </c>
      <c r="C196" s="18" t="s">
        <v>408</v>
      </c>
      <c r="D196" s="19" t="s">
        <v>409</v>
      </c>
      <c r="E196" s="19">
        <v>46</v>
      </c>
      <c r="F196" s="19">
        <v>47</v>
      </c>
      <c r="G196" s="19">
        <v>46.5</v>
      </c>
      <c r="H196" s="19">
        <v>196.5</v>
      </c>
      <c r="I196" s="19">
        <v>189.2</v>
      </c>
    </row>
    <row r="197" spans="1:9" x14ac:dyDescent="0.35">
      <c r="A197" s="25" t="s">
        <v>195</v>
      </c>
      <c r="B197" s="18" t="s">
        <v>404</v>
      </c>
      <c r="C197" s="18" t="s">
        <v>408</v>
      </c>
      <c r="D197" s="19" t="s">
        <v>409</v>
      </c>
      <c r="E197" s="19">
        <v>47</v>
      </c>
      <c r="F197" s="19">
        <v>48</v>
      </c>
      <c r="G197" s="19">
        <v>47.5</v>
      </c>
      <c r="H197" s="19">
        <v>197.5</v>
      </c>
      <c r="I197" s="19">
        <v>190.2</v>
      </c>
    </row>
    <row r="198" spans="1:9" x14ac:dyDescent="0.35">
      <c r="A198" s="25" t="s">
        <v>196</v>
      </c>
      <c r="B198" s="18" t="s">
        <v>404</v>
      </c>
      <c r="C198" s="18" t="s">
        <v>408</v>
      </c>
      <c r="D198" s="19" t="s">
        <v>409</v>
      </c>
      <c r="E198" s="19">
        <v>48</v>
      </c>
      <c r="F198" s="19">
        <v>49</v>
      </c>
      <c r="G198" s="19">
        <v>48.5</v>
      </c>
      <c r="H198" s="19">
        <v>198.5</v>
      </c>
      <c r="I198" s="19">
        <v>191.2</v>
      </c>
    </row>
    <row r="199" spans="1:9" x14ac:dyDescent="0.35">
      <c r="A199" s="25" t="s">
        <v>197</v>
      </c>
      <c r="B199" s="18" t="s">
        <v>404</v>
      </c>
      <c r="C199" s="18" t="s">
        <v>408</v>
      </c>
      <c r="D199" s="19" t="s">
        <v>409</v>
      </c>
      <c r="E199" s="19">
        <v>49</v>
      </c>
      <c r="F199" s="19">
        <v>50</v>
      </c>
      <c r="G199" s="19">
        <v>49.5</v>
      </c>
      <c r="H199" s="19">
        <v>199.5</v>
      </c>
      <c r="I199" s="19">
        <v>192.2</v>
      </c>
    </row>
    <row r="200" spans="1:9" x14ac:dyDescent="0.35">
      <c r="A200" s="25" t="s">
        <v>198</v>
      </c>
      <c r="B200" s="18" t="s">
        <v>404</v>
      </c>
      <c r="C200" s="18" t="s">
        <v>408</v>
      </c>
      <c r="D200" s="19" t="s">
        <v>409</v>
      </c>
      <c r="E200" s="19">
        <v>50</v>
      </c>
      <c r="F200" s="19">
        <v>51</v>
      </c>
      <c r="G200" s="19">
        <v>50.5</v>
      </c>
      <c r="H200" s="19">
        <v>200.5</v>
      </c>
      <c r="I200" s="19">
        <v>193.2</v>
      </c>
    </row>
    <row r="201" spans="1:9" x14ac:dyDescent="0.35">
      <c r="A201" s="25" t="s">
        <v>199</v>
      </c>
      <c r="B201" s="18" t="s">
        <v>404</v>
      </c>
      <c r="C201" s="18" t="s">
        <v>408</v>
      </c>
      <c r="D201" s="19" t="s">
        <v>409</v>
      </c>
      <c r="E201" s="19">
        <v>51</v>
      </c>
      <c r="F201" s="19">
        <v>52</v>
      </c>
      <c r="G201" s="19">
        <v>51.5</v>
      </c>
      <c r="H201" s="19">
        <v>201.5</v>
      </c>
      <c r="I201" s="19">
        <v>194.2</v>
      </c>
    </row>
    <row r="202" spans="1:9" x14ac:dyDescent="0.35">
      <c r="A202" s="25" t="s">
        <v>200</v>
      </c>
      <c r="B202" s="18" t="s">
        <v>404</v>
      </c>
      <c r="C202" s="18" t="s">
        <v>408</v>
      </c>
      <c r="D202" s="19" t="s">
        <v>409</v>
      </c>
      <c r="E202" s="19">
        <v>52</v>
      </c>
      <c r="F202" s="19">
        <v>53</v>
      </c>
      <c r="G202" s="19">
        <v>52.5</v>
      </c>
      <c r="H202" s="19">
        <v>202.5</v>
      </c>
      <c r="I202" s="19">
        <v>195.2</v>
      </c>
    </row>
    <row r="203" spans="1:9" x14ac:dyDescent="0.35">
      <c r="A203" s="25" t="s">
        <v>201</v>
      </c>
      <c r="B203" s="18" t="s">
        <v>404</v>
      </c>
      <c r="C203" s="18" t="s">
        <v>408</v>
      </c>
      <c r="D203" s="19" t="s">
        <v>409</v>
      </c>
      <c r="E203" s="19">
        <v>53</v>
      </c>
      <c r="F203" s="19">
        <v>54</v>
      </c>
      <c r="G203" s="19">
        <f>(E203+F203)/2</f>
        <v>53.5</v>
      </c>
      <c r="H203" s="19">
        <f>G203+150</f>
        <v>203.5</v>
      </c>
      <c r="I203" s="19">
        <f>H203-7.3</f>
        <v>196.2</v>
      </c>
    </row>
    <row r="204" spans="1:9" x14ac:dyDescent="0.35">
      <c r="A204" s="25" t="s">
        <v>202</v>
      </c>
      <c r="B204" s="18" t="s">
        <v>404</v>
      </c>
      <c r="C204" s="18" t="s">
        <v>408</v>
      </c>
      <c r="D204" s="19" t="s">
        <v>409</v>
      </c>
      <c r="E204" s="19">
        <v>54</v>
      </c>
      <c r="F204" s="19">
        <v>55</v>
      </c>
      <c r="G204" s="19">
        <v>54.5</v>
      </c>
      <c r="H204" s="19">
        <v>204.5</v>
      </c>
      <c r="I204" s="19">
        <v>197.2</v>
      </c>
    </row>
    <row r="205" spans="1:9" x14ac:dyDescent="0.35">
      <c r="A205" s="25" t="s">
        <v>203</v>
      </c>
      <c r="B205" s="18" t="s">
        <v>404</v>
      </c>
      <c r="C205" s="18" t="s">
        <v>408</v>
      </c>
      <c r="D205" s="19" t="s">
        <v>409</v>
      </c>
      <c r="E205" s="19">
        <v>55</v>
      </c>
      <c r="F205" s="19">
        <v>56</v>
      </c>
      <c r="G205" s="19">
        <v>55.5</v>
      </c>
      <c r="H205" s="19">
        <v>205.5</v>
      </c>
      <c r="I205" s="19">
        <v>198.2</v>
      </c>
    </row>
    <row r="206" spans="1:9" x14ac:dyDescent="0.35">
      <c r="A206" s="25" t="s">
        <v>204</v>
      </c>
      <c r="B206" s="18" t="s">
        <v>404</v>
      </c>
      <c r="C206" s="18" t="s">
        <v>408</v>
      </c>
      <c r="D206" s="19" t="s">
        <v>409</v>
      </c>
      <c r="E206" s="19">
        <v>56</v>
      </c>
      <c r="F206" s="19">
        <v>57</v>
      </c>
      <c r="G206" s="19">
        <v>56.5</v>
      </c>
      <c r="H206" s="19">
        <v>206.5</v>
      </c>
      <c r="I206" s="19">
        <v>199.2</v>
      </c>
    </row>
    <row r="207" spans="1:9" x14ac:dyDescent="0.35">
      <c r="A207" s="25" t="s">
        <v>205</v>
      </c>
      <c r="B207" s="18" t="s">
        <v>404</v>
      </c>
      <c r="C207" s="18" t="s">
        <v>408</v>
      </c>
      <c r="D207" s="19" t="s">
        <v>409</v>
      </c>
      <c r="E207" s="19">
        <v>57</v>
      </c>
      <c r="F207" s="19">
        <v>58</v>
      </c>
      <c r="G207" s="19">
        <v>57.5</v>
      </c>
      <c r="H207" s="19">
        <v>207.5</v>
      </c>
      <c r="I207" s="19">
        <v>200.2</v>
      </c>
    </row>
    <row r="208" spans="1:9" x14ac:dyDescent="0.35">
      <c r="A208" s="25" t="s">
        <v>206</v>
      </c>
      <c r="B208" s="18" t="s">
        <v>404</v>
      </c>
      <c r="C208" s="18" t="s">
        <v>408</v>
      </c>
      <c r="D208" s="19" t="s">
        <v>409</v>
      </c>
      <c r="E208" s="19">
        <v>58</v>
      </c>
      <c r="F208" s="19">
        <v>59</v>
      </c>
      <c r="G208" s="19">
        <v>58.5</v>
      </c>
      <c r="H208" s="19">
        <v>208.5</v>
      </c>
      <c r="I208" s="19">
        <v>201.2</v>
      </c>
    </row>
    <row r="209" spans="1:9" x14ac:dyDescent="0.35">
      <c r="A209" s="25" t="s">
        <v>207</v>
      </c>
      <c r="B209" s="18" t="s">
        <v>404</v>
      </c>
      <c r="C209" s="18" t="s">
        <v>408</v>
      </c>
      <c r="D209" s="19" t="s">
        <v>409</v>
      </c>
      <c r="E209" s="19">
        <v>59</v>
      </c>
      <c r="F209" s="19">
        <v>60</v>
      </c>
      <c r="G209" s="19">
        <v>59.5</v>
      </c>
      <c r="H209" s="19">
        <v>209.5</v>
      </c>
      <c r="I209" s="19">
        <v>202.2</v>
      </c>
    </row>
    <row r="210" spans="1:9" x14ac:dyDescent="0.35">
      <c r="A210" s="25" t="s">
        <v>208</v>
      </c>
      <c r="B210" s="18" t="s">
        <v>404</v>
      </c>
      <c r="C210" s="18" t="s">
        <v>408</v>
      </c>
      <c r="D210" s="19" t="s">
        <v>409</v>
      </c>
      <c r="E210" s="19">
        <v>60</v>
      </c>
      <c r="F210" s="19">
        <v>61</v>
      </c>
      <c r="G210" s="19">
        <v>60.5</v>
      </c>
      <c r="H210" s="19">
        <v>210.5</v>
      </c>
      <c r="I210" s="19">
        <v>203.2</v>
      </c>
    </row>
    <row r="211" spans="1:9" x14ac:dyDescent="0.35">
      <c r="A211" s="25" t="s">
        <v>209</v>
      </c>
      <c r="B211" s="18" t="s">
        <v>404</v>
      </c>
      <c r="C211" s="18" t="s">
        <v>408</v>
      </c>
      <c r="D211" s="19" t="s">
        <v>409</v>
      </c>
      <c r="E211" s="19">
        <v>61</v>
      </c>
      <c r="F211" s="19">
        <v>62</v>
      </c>
      <c r="G211" s="19">
        <v>61.5</v>
      </c>
      <c r="H211" s="19">
        <v>211.5</v>
      </c>
      <c r="I211" s="19">
        <v>204.2</v>
      </c>
    </row>
    <row r="212" spans="1:9" x14ac:dyDescent="0.35">
      <c r="A212" s="25" t="s">
        <v>210</v>
      </c>
      <c r="B212" s="18" t="s">
        <v>404</v>
      </c>
      <c r="C212" s="18" t="s">
        <v>408</v>
      </c>
      <c r="D212" s="19" t="s">
        <v>409</v>
      </c>
      <c r="E212" s="19">
        <v>62</v>
      </c>
      <c r="F212" s="19">
        <v>63</v>
      </c>
      <c r="G212" s="19">
        <v>62.5</v>
      </c>
      <c r="H212" s="19">
        <v>212.5</v>
      </c>
      <c r="I212" s="19">
        <v>205.2</v>
      </c>
    </row>
    <row r="213" spans="1:9" x14ac:dyDescent="0.35">
      <c r="A213" s="25" t="s">
        <v>211</v>
      </c>
      <c r="B213" s="18" t="s">
        <v>404</v>
      </c>
      <c r="C213" s="18" t="s">
        <v>408</v>
      </c>
      <c r="D213" s="19" t="s">
        <v>409</v>
      </c>
      <c r="E213" s="19">
        <v>63</v>
      </c>
      <c r="F213" s="19">
        <v>64</v>
      </c>
      <c r="G213" s="19">
        <v>63.5</v>
      </c>
      <c r="H213" s="19">
        <v>213.5</v>
      </c>
      <c r="I213" s="19">
        <v>206.2</v>
      </c>
    </row>
    <row r="214" spans="1:9" x14ac:dyDescent="0.35">
      <c r="A214" s="25" t="s">
        <v>212</v>
      </c>
      <c r="B214" s="18" t="s">
        <v>404</v>
      </c>
      <c r="C214" s="18" t="s">
        <v>408</v>
      </c>
      <c r="D214" s="19" t="s">
        <v>409</v>
      </c>
      <c r="E214" s="19">
        <v>64</v>
      </c>
      <c r="F214" s="19">
        <v>65</v>
      </c>
      <c r="G214" s="19">
        <v>64.5</v>
      </c>
      <c r="H214" s="19">
        <v>214.5</v>
      </c>
      <c r="I214" s="19">
        <v>207.2</v>
      </c>
    </row>
    <row r="215" spans="1:9" x14ac:dyDescent="0.35">
      <c r="A215" s="25" t="s">
        <v>213</v>
      </c>
      <c r="B215" s="18" t="s">
        <v>404</v>
      </c>
      <c r="C215" s="18" t="s">
        <v>408</v>
      </c>
      <c r="D215" s="19" t="s">
        <v>409</v>
      </c>
      <c r="E215" s="19">
        <v>65</v>
      </c>
      <c r="F215" s="19">
        <v>66</v>
      </c>
      <c r="G215" s="19">
        <v>65.5</v>
      </c>
      <c r="H215" s="19">
        <v>215.5</v>
      </c>
      <c r="I215" s="19">
        <v>208.2</v>
      </c>
    </row>
    <row r="216" spans="1:9" x14ac:dyDescent="0.35">
      <c r="A216" s="25" t="s">
        <v>214</v>
      </c>
      <c r="B216" s="18" t="s">
        <v>404</v>
      </c>
      <c r="C216" s="18" t="s">
        <v>408</v>
      </c>
      <c r="D216" s="19" t="s">
        <v>409</v>
      </c>
      <c r="E216" s="19">
        <v>66</v>
      </c>
      <c r="F216" s="19">
        <v>67</v>
      </c>
      <c r="G216" s="19">
        <f>(E216+F216)/2</f>
        <v>66.5</v>
      </c>
      <c r="H216" s="19">
        <f>G216+150</f>
        <v>216.5</v>
      </c>
      <c r="I216" s="19">
        <f>H216-7.3</f>
        <v>209.2</v>
      </c>
    </row>
    <row r="217" spans="1:9" x14ac:dyDescent="0.35">
      <c r="A217" s="25" t="s">
        <v>215</v>
      </c>
      <c r="B217" s="18" t="s">
        <v>404</v>
      </c>
      <c r="C217" s="18" t="s">
        <v>408</v>
      </c>
      <c r="D217" s="19" t="s">
        <v>409</v>
      </c>
      <c r="E217" s="19">
        <v>67</v>
      </c>
      <c r="F217" s="19">
        <v>68</v>
      </c>
      <c r="G217" s="19">
        <v>67.5</v>
      </c>
      <c r="H217" s="19">
        <v>217.5</v>
      </c>
      <c r="I217" s="19">
        <v>210.2</v>
      </c>
    </row>
    <row r="218" spans="1:9" x14ac:dyDescent="0.35">
      <c r="A218" s="25" t="s">
        <v>216</v>
      </c>
      <c r="B218" s="18" t="s">
        <v>404</v>
      </c>
      <c r="C218" s="18" t="s">
        <v>408</v>
      </c>
      <c r="D218" s="19" t="s">
        <v>409</v>
      </c>
      <c r="E218" s="19">
        <v>68</v>
      </c>
      <c r="F218" s="19">
        <v>69</v>
      </c>
      <c r="G218" s="19">
        <v>68.5</v>
      </c>
      <c r="H218" s="19">
        <v>218.5</v>
      </c>
      <c r="I218" s="19">
        <v>211.2</v>
      </c>
    </row>
    <row r="219" spans="1:9" x14ac:dyDescent="0.35">
      <c r="A219" s="25" t="s">
        <v>217</v>
      </c>
      <c r="B219" s="18" t="s">
        <v>404</v>
      </c>
      <c r="C219" s="18" t="s">
        <v>408</v>
      </c>
      <c r="D219" s="19" t="s">
        <v>409</v>
      </c>
      <c r="E219" s="19">
        <v>69</v>
      </c>
      <c r="F219" s="19">
        <v>70</v>
      </c>
      <c r="G219" s="19">
        <v>69.5</v>
      </c>
      <c r="H219" s="19">
        <v>219.5</v>
      </c>
      <c r="I219" s="19">
        <v>212.2</v>
      </c>
    </row>
    <row r="220" spans="1:9" x14ac:dyDescent="0.35">
      <c r="A220" s="25" t="s">
        <v>218</v>
      </c>
      <c r="B220" s="18" t="s">
        <v>404</v>
      </c>
      <c r="C220" s="18" t="s">
        <v>408</v>
      </c>
      <c r="D220" s="19" t="s">
        <v>409</v>
      </c>
      <c r="E220" s="19">
        <v>70</v>
      </c>
      <c r="F220" s="19">
        <v>71</v>
      </c>
      <c r="G220" s="19">
        <v>70.5</v>
      </c>
      <c r="H220" s="19">
        <v>220.5</v>
      </c>
      <c r="I220" s="19">
        <v>213.2</v>
      </c>
    </row>
    <row r="221" spans="1:9" x14ac:dyDescent="0.35">
      <c r="A221" s="25" t="s">
        <v>219</v>
      </c>
      <c r="B221" s="18" t="s">
        <v>404</v>
      </c>
      <c r="C221" s="18" t="s">
        <v>408</v>
      </c>
      <c r="D221" s="19" t="s">
        <v>409</v>
      </c>
      <c r="E221" s="19">
        <v>71</v>
      </c>
      <c r="F221" s="19">
        <v>72</v>
      </c>
      <c r="G221" s="19">
        <v>71.5</v>
      </c>
      <c r="H221" s="19">
        <v>221.5</v>
      </c>
      <c r="I221" s="19">
        <v>214.2</v>
      </c>
    </row>
    <row r="222" spans="1:9" x14ac:dyDescent="0.35">
      <c r="A222" s="25" t="s">
        <v>220</v>
      </c>
      <c r="B222" s="18" t="s">
        <v>404</v>
      </c>
      <c r="C222" s="18" t="s">
        <v>408</v>
      </c>
      <c r="D222" s="19" t="s">
        <v>409</v>
      </c>
      <c r="E222" s="19">
        <v>74</v>
      </c>
      <c r="F222" s="19">
        <v>75</v>
      </c>
      <c r="G222" s="19">
        <v>74.5</v>
      </c>
      <c r="H222" s="19">
        <v>224.5</v>
      </c>
      <c r="I222" s="19">
        <v>217.2</v>
      </c>
    </row>
    <row r="223" spans="1:9" x14ac:dyDescent="0.35">
      <c r="A223" s="25" t="s">
        <v>221</v>
      </c>
      <c r="B223" s="18" t="s">
        <v>404</v>
      </c>
      <c r="C223" s="18" t="s">
        <v>408</v>
      </c>
      <c r="D223" s="19" t="s">
        <v>409</v>
      </c>
      <c r="E223" s="19">
        <v>75</v>
      </c>
      <c r="F223" s="19">
        <v>76</v>
      </c>
      <c r="G223" s="19">
        <v>75.5</v>
      </c>
      <c r="H223" s="19">
        <v>225.5</v>
      </c>
      <c r="I223" s="19">
        <v>218.2</v>
      </c>
    </row>
    <row r="224" spans="1:9" x14ac:dyDescent="0.35">
      <c r="A224" s="25" t="s">
        <v>222</v>
      </c>
      <c r="B224" s="18" t="s">
        <v>404</v>
      </c>
      <c r="C224" s="18" t="s">
        <v>408</v>
      </c>
      <c r="D224" s="19" t="s">
        <v>409</v>
      </c>
      <c r="E224" s="19">
        <v>76</v>
      </c>
      <c r="F224" s="19">
        <v>77</v>
      </c>
      <c r="G224" s="19">
        <v>76.5</v>
      </c>
      <c r="H224" s="19">
        <v>226.5</v>
      </c>
      <c r="I224" s="19">
        <v>219.2</v>
      </c>
    </row>
    <row r="225" spans="1:9" x14ac:dyDescent="0.35">
      <c r="A225" s="25" t="s">
        <v>223</v>
      </c>
      <c r="B225" s="18" t="s">
        <v>404</v>
      </c>
      <c r="C225" s="18" t="s">
        <v>408</v>
      </c>
      <c r="D225" s="19" t="s">
        <v>409</v>
      </c>
      <c r="E225" s="19">
        <v>77</v>
      </c>
      <c r="F225" s="19">
        <v>78</v>
      </c>
      <c r="G225" s="19">
        <v>77.5</v>
      </c>
      <c r="H225" s="19">
        <v>227.5</v>
      </c>
      <c r="I225" s="19">
        <v>220.2</v>
      </c>
    </row>
    <row r="226" spans="1:9" x14ac:dyDescent="0.35">
      <c r="A226" s="25" t="s">
        <v>224</v>
      </c>
      <c r="B226" s="18" t="s">
        <v>404</v>
      </c>
      <c r="C226" s="18" t="s">
        <v>408</v>
      </c>
      <c r="D226" s="19" t="s">
        <v>409</v>
      </c>
      <c r="E226" s="19">
        <v>78</v>
      </c>
      <c r="F226" s="19">
        <v>79</v>
      </c>
      <c r="G226" s="19">
        <f>(E226+F226)/2</f>
        <v>78.5</v>
      </c>
      <c r="H226" s="19">
        <f>G226+150</f>
        <v>228.5</v>
      </c>
      <c r="I226" s="19">
        <f>H226-7.3</f>
        <v>221.2</v>
      </c>
    </row>
    <row r="227" spans="1:9" x14ac:dyDescent="0.35">
      <c r="A227" s="25" t="s">
        <v>225</v>
      </c>
      <c r="B227" s="18" t="s">
        <v>404</v>
      </c>
      <c r="C227" s="18" t="s">
        <v>408</v>
      </c>
      <c r="D227" s="19" t="s">
        <v>409</v>
      </c>
      <c r="E227" s="19">
        <v>79</v>
      </c>
      <c r="F227" s="19">
        <v>80</v>
      </c>
      <c r="G227" s="19">
        <v>79.5</v>
      </c>
      <c r="H227" s="19">
        <v>229.5</v>
      </c>
      <c r="I227" s="19">
        <v>222.2</v>
      </c>
    </row>
    <row r="228" spans="1:9" x14ac:dyDescent="0.35">
      <c r="A228" s="25" t="s">
        <v>226</v>
      </c>
      <c r="B228" s="18" t="s">
        <v>404</v>
      </c>
      <c r="C228" s="18" t="s">
        <v>408</v>
      </c>
      <c r="D228" s="19" t="s">
        <v>409</v>
      </c>
      <c r="E228" s="19">
        <v>80</v>
      </c>
      <c r="F228" s="19">
        <v>81</v>
      </c>
      <c r="G228" s="19">
        <v>80.5</v>
      </c>
      <c r="H228" s="19">
        <v>230.5</v>
      </c>
      <c r="I228" s="19">
        <v>223.2</v>
      </c>
    </row>
    <row r="229" spans="1:9" x14ac:dyDescent="0.35">
      <c r="A229" s="25" t="s">
        <v>227</v>
      </c>
      <c r="B229" s="18" t="s">
        <v>404</v>
      </c>
      <c r="C229" s="18" t="s">
        <v>408</v>
      </c>
      <c r="D229" s="19" t="s">
        <v>409</v>
      </c>
      <c r="E229" s="19">
        <v>81</v>
      </c>
      <c r="F229" s="19">
        <v>82</v>
      </c>
      <c r="G229" s="19">
        <v>81.5</v>
      </c>
      <c r="H229" s="19">
        <v>231.5</v>
      </c>
      <c r="I229" s="19">
        <v>224.2</v>
      </c>
    </row>
    <row r="230" spans="1:9" x14ac:dyDescent="0.35">
      <c r="A230" s="25" t="s">
        <v>228</v>
      </c>
      <c r="B230" s="18" t="s">
        <v>404</v>
      </c>
      <c r="C230" s="18" t="s">
        <v>408</v>
      </c>
      <c r="D230" s="19" t="s">
        <v>409</v>
      </c>
      <c r="E230" s="19">
        <v>84</v>
      </c>
      <c r="F230" s="19">
        <v>85</v>
      </c>
      <c r="G230" s="19">
        <v>84.5</v>
      </c>
      <c r="H230" s="19">
        <v>234.5</v>
      </c>
      <c r="I230" s="19">
        <v>227.2</v>
      </c>
    </row>
    <row r="231" spans="1:9" x14ac:dyDescent="0.35">
      <c r="A231" s="25" t="s">
        <v>229</v>
      </c>
      <c r="B231" s="18" t="s">
        <v>404</v>
      </c>
      <c r="C231" s="18" t="s">
        <v>408</v>
      </c>
      <c r="D231" s="19" t="s">
        <v>409</v>
      </c>
      <c r="E231" s="19">
        <v>87</v>
      </c>
      <c r="F231" s="19">
        <v>88</v>
      </c>
      <c r="G231" s="19">
        <v>87.5</v>
      </c>
      <c r="H231" s="19">
        <v>237.5</v>
      </c>
      <c r="I231" s="19">
        <v>230.2</v>
      </c>
    </row>
    <row r="232" spans="1:9" x14ac:dyDescent="0.35">
      <c r="A232" s="25" t="s">
        <v>230</v>
      </c>
      <c r="B232" s="18" t="s">
        <v>404</v>
      </c>
      <c r="C232" s="18" t="s">
        <v>408</v>
      </c>
      <c r="D232" s="19" t="s">
        <v>409</v>
      </c>
      <c r="E232" s="19">
        <v>88</v>
      </c>
      <c r="F232" s="19">
        <v>89</v>
      </c>
      <c r="G232" s="19">
        <v>88.5</v>
      </c>
      <c r="H232" s="19">
        <v>238.5</v>
      </c>
      <c r="I232" s="19">
        <v>231.2</v>
      </c>
    </row>
    <row r="233" spans="1:9" x14ac:dyDescent="0.35">
      <c r="A233" s="25" t="s">
        <v>231</v>
      </c>
      <c r="B233" s="18" t="s">
        <v>404</v>
      </c>
      <c r="C233" s="18" t="s">
        <v>408</v>
      </c>
      <c r="D233" s="19" t="s">
        <v>409</v>
      </c>
      <c r="E233" s="19">
        <v>90</v>
      </c>
      <c r="F233" s="19">
        <v>91</v>
      </c>
      <c r="G233" s="19">
        <f>(E233+F233)/2</f>
        <v>90.5</v>
      </c>
      <c r="H233" s="19">
        <f>G233+150</f>
        <v>240.5</v>
      </c>
      <c r="I233" s="19">
        <f>H233-7.3</f>
        <v>233.2</v>
      </c>
    </row>
    <row r="234" spans="1:9" x14ac:dyDescent="0.35">
      <c r="A234" s="25" t="s">
        <v>232</v>
      </c>
      <c r="B234" s="18" t="s">
        <v>404</v>
      </c>
      <c r="C234" s="18" t="s">
        <v>408</v>
      </c>
      <c r="D234" s="19" t="s">
        <v>409</v>
      </c>
      <c r="E234" s="19">
        <v>92</v>
      </c>
      <c r="F234" s="19">
        <v>93</v>
      </c>
      <c r="G234" s="19">
        <v>92.5</v>
      </c>
      <c r="H234" s="19">
        <v>242.5</v>
      </c>
      <c r="I234" s="19">
        <v>235.2</v>
      </c>
    </row>
    <row r="235" spans="1:9" x14ac:dyDescent="0.35">
      <c r="A235" s="25" t="s">
        <v>233</v>
      </c>
      <c r="B235" s="18" t="s">
        <v>404</v>
      </c>
      <c r="C235" s="18" t="s">
        <v>408</v>
      </c>
      <c r="D235" s="19" t="s">
        <v>409</v>
      </c>
      <c r="E235" s="19">
        <v>98</v>
      </c>
      <c r="F235" s="19">
        <v>99</v>
      </c>
      <c r="G235" s="19">
        <f>(E235+F235)/2</f>
        <v>98.5</v>
      </c>
      <c r="H235" s="19">
        <f>G235+150</f>
        <v>248.5</v>
      </c>
      <c r="I235" s="19">
        <f>H235-7.3</f>
        <v>241.2</v>
      </c>
    </row>
    <row r="236" spans="1:9" x14ac:dyDescent="0.35">
      <c r="A236" s="25" t="s">
        <v>234</v>
      </c>
      <c r="B236" s="18" t="s">
        <v>404</v>
      </c>
      <c r="C236" s="18" t="s">
        <v>408</v>
      </c>
      <c r="D236" s="18" t="s">
        <v>409</v>
      </c>
      <c r="E236" s="18">
        <v>100</v>
      </c>
      <c r="F236" s="18">
        <v>101</v>
      </c>
      <c r="G236" s="18">
        <v>100.5</v>
      </c>
      <c r="H236" s="18">
        <v>250.5</v>
      </c>
      <c r="I236" s="18">
        <v>243.2</v>
      </c>
    </row>
    <row r="242" spans="4:9" x14ac:dyDescent="0.35">
      <c r="D242" s="21"/>
    </row>
    <row r="250" spans="4:9" x14ac:dyDescent="0.35">
      <c r="D250" s="22"/>
      <c r="E250" s="22"/>
      <c r="F250" s="22"/>
      <c r="G250" s="22"/>
      <c r="H250" s="22"/>
      <c r="I250" s="22"/>
    </row>
    <row r="251" spans="4:9" x14ac:dyDescent="0.35">
      <c r="D251" s="22"/>
      <c r="E251" s="22"/>
      <c r="F251" s="22"/>
      <c r="G251" s="22"/>
      <c r="H251" s="22"/>
      <c r="I251" s="22"/>
    </row>
    <row r="252" spans="4:9" x14ac:dyDescent="0.35">
      <c r="D252" s="22"/>
      <c r="E252" s="22"/>
      <c r="F252" s="22"/>
      <c r="G252" s="22"/>
      <c r="H252" s="22"/>
      <c r="I252" s="22"/>
    </row>
    <row r="253" spans="4:9" x14ac:dyDescent="0.35">
      <c r="D253" s="22"/>
      <c r="E253" s="22"/>
      <c r="F253" s="22"/>
      <c r="G253" s="22"/>
      <c r="H253" s="22"/>
      <c r="I253" s="22"/>
    </row>
    <row r="254" spans="4:9" x14ac:dyDescent="0.35">
      <c r="D254" s="22"/>
      <c r="E254" s="22"/>
      <c r="F254" s="22"/>
      <c r="G254" s="22"/>
      <c r="H254" s="22"/>
      <c r="I254" s="22"/>
    </row>
    <row r="255" spans="4:9" x14ac:dyDescent="0.35">
      <c r="D255" s="22"/>
      <c r="E255" s="22"/>
      <c r="F255" s="22"/>
      <c r="G255" s="22"/>
      <c r="H255" s="22"/>
      <c r="I255" s="22"/>
    </row>
    <row r="256" spans="4:9" x14ac:dyDescent="0.35">
      <c r="D256" s="22"/>
      <c r="E256" s="22"/>
      <c r="F256" s="22"/>
      <c r="G256" s="22"/>
      <c r="H256" s="22"/>
      <c r="I256" s="22"/>
    </row>
    <row r="257" spans="4:9" x14ac:dyDescent="0.35">
      <c r="D257" s="22"/>
      <c r="E257" s="22"/>
      <c r="F257" s="22"/>
      <c r="G257" s="22"/>
      <c r="H257" s="22"/>
      <c r="I257" s="22"/>
    </row>
    <row r="258" spans="4:9" x14ac:dyDescent="0.35">
      <c r="D258" s="22"/>
      <c r="E258" s="22"/>
      <c r="F258" s="22"/>
      <c r="G258" s="22"/>
      <c r="H258" s="22"/>
      <c r="I258" s="22"/>
    </row>
    <row r="259" spans="4:9" x14ac:dyDescent="0.35">
      <c r="D259" s="22"/>
      <c r="E259" s="22"/>
      <c r="F259" s="22"/>
      <c r="G259" s="22"/>
      <c r="H259" s="22"/>
      <c r="I259" s="22"/>
    </row>
    <row r="260" spans="4:9" x14ac:dyDescent="0.35">
      <c r="D260" s="22"/>
      <c r="E260" s="22"/>
      <c r="F260" s="22"/>
      <c r="G260" s="22"/>
      <c r="H260" s="22"/>
      <c r="I260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40"/>
  <sheetViews>
    <sheetView workbookViewId="0">
      <selection activeCell="H20" sqref="H20"/>
    </sheetView>
  </sheetViews>
  <sheetFormatPr defaultRowHeight="14.5" x14ac:dyDescent="0.35"/>
  <cols>
    <col min="1" max="1" width="13.54296875" style="1" customWidth="1"/>
    <col min="2" max="2" width="19.6328125" style="1" customWidth="1"/>
    <col min="3" max="3" width="13.26953125" style="1" customWidth="1"/>
    <col min="4" max="16" width="8.7265625" style="1"/>
    <col min="17" max="17" width="29.90625" style="1" customWidth="1"/>
    <col min="18" max="18" width="25.36328125" style="1" customWidth="1"/>
    <col min="19" max="19" width="23.08984375" style="1" customWidth="1"/>
    <col min="20" max="20" width="26.36328125" style="1" customWidth="1"/>
    <col min="34" max="34" width="29.90625" style="1" customWidth="1"/>
    <col min="35" max="35" width="26.7265625" style="1" customWidth="1"/>
    <col min="36" max="36" width="26.6328125" style="1" customWidth="1"/>
    <col min="37" max="37" width="26.453125" style="1" customWidth="1"/>
    <col min="38" max="45" width="8.7265625" style="1"/>
  </cols>
  <sheetData>
    <row r="1" spans="1:45" x14ac:dyDescent="0.35">
      <c r="B1" s="31" t="s">
        <v>463</v>
      </c>
      <c r="C1" s="31"/>
    </row>
    <row r="2" spans="1:45" x14ac:dyDescent="0.35">
      <c r="B2" s="32" t="s">
        <v>464</v>
      </c>
      <c r="C2" s="32"/>
    </row>
    <row r="3" spans="1:45" x14ac:dyDescent="0.35">
      <c r="B3" s="33" t="s">
        <v>465</v>
      </c>
      <c r="C3" s="33"/>
    </row>
    <row r="5" spans="1:45" s="5" customFormat="1" ht="18.5" x14ac:dyDescent="0.35">
      <c r="A5" s="3" t="s">
        <v>235</v>
      </c>
      <c r="B5" s="3" t="s">
        <v>236</v>
      </c>
      <c r="C5" s="3" t="s">
        <v>237</v>
      </c>
      <c r="D5" s="4" t="s">
        <v>238</v>
      </c>
      <c r="E5" s="4" t="s">
        <v>239</v>
      </c>
      <c r="F5" s="4" t="s">
        <v>240</v>
      </c>
      <c r="G5" s="4" t="s">
        <v>241</v>
      </c>
      <c r="H5" s="4" t="s">
        <v>242</v>
      </c>
      <c r="I5" s="4" t="s">
        <v>243</v>
      </c>
      <c r="J5" s="4" t="s">
        <v>244</v>
      </c>
      <c r="K5" s="4" t="s">
        <v>245</v>
      </c>
      <c r="L5" s="4" t="s">
        <v>246</v>
      </c>
      <c r="M5" s="4" t="s">
        <v>247</v>
      </c>
      <c r="N5" s="4" t="s">
        <v>248</v>
      </c>
      <c r="O5" s="4" t="s">
        <v>249</v>
      </c>
      <c r="P5" s="4" t="s">
        <v>250</v>
      </c>
      <c r="Q5" s="28" t="s">
        <v>460</v>
      </c>
      <c r="R5" s="28" t="s">
        <v>459</v>
      </c>
      <c r="S5" s="28" t="s">
        <v>461</v>
      </c>
      <c r="T5" s="28" t="s">
        <v>462</v>
      </c>
      <c r="U5" s="4" t="s">
        <v>471</v>
      </c>
      <c r="V5" s="4" t="s">
        <v>472</v>
      </c>
      <c r="W5" s="4" t="s">
        <v>473</v>
      </c>
      <c r="X5" s="4" t="s">
        <v>474</v>
      </c>
      <c r="Y5" s="4" t="s">
        <v>475</v>
      </c>
      <c r="Z5" s="4" t="s">
        <v>476</v>
      </c>
      <c r="AA5" s="4" t="s">
        <v>477</v>
      </c>
      <c r="AB5" s="4" t="s">
        <v>478</v>
      </c>
      <c r="AC5" s="4" t="s">
        <v>479</v>
      </c>
      <c r="AD5" s="4" t="s">
        <v>480</v>
      </c>
      <c r="AE5" s="4" t="s">
        <v>481</v>
      </c>
      <c r="AF5" s="4" t="s">
        <v>482</v>
      </c>
      <c r="AG5" s="4" t="s">
        <v>483</v>
      </c>
      <c r="AH5" s="28" t="s">
        <v>460</v>
      </c>
      <c r="AI5" s="28" t="s">
        <v>459</v>
      </c>
      <c r="AJ5" s="28" t="s">
        <v>461</v>
      </c>
      <c r="AK5" s="28" t="s">
        <v>462</v>
      </c>
      <c r="AL5" s="30"/>
      <c r="AM5" s="30"/>
      <c r="AN5" s="30"/>
      <c r="AO5" s="30"/>
      <c r="AP5" s="30"/>
      <c r="AQ5" s="30"/>
      <c r="AR5" s="30"/>
      <c r="AS5" s="30"/>
    </row>
    <row r="6" spans="1:45" x14ac:dyDescent="0.35">
      <c r="A6" s="2" t="s">
        <v>0</v>
      </c>
      <c r="B6" s="2">
        <v>0.875</v>
      </c>
      <c r="C6" s="2">
        <v>2017.0703228125003</v>
      </c>
      <c r="D6" s="29">
        <v>3.4708000000000006</v>
      </c>
      <c r="E6" s="29">
        <v>2.9903750000000002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>
        <f>AVERAGE(D6:E6)</f>
        <v>3.2305875000000004</v>
      </c>
      <c r="R6" s="2"/>
      <c r="S6" s="2"/>
      <c r="T6" s="2">
        <v>3.2305874999999999</v>
      </c>
      <c r="U6" s="29">
        <v>-6.6301000000000005</v>
      </c>
      <c r="V6" s="29">
        <v>-8.1684999999999999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1">
        <f>AVERAGE(U6:AG6)</f>
        <v>-7.3993000000000002</v>
      </c>
      <c r="AK6" s="1">
        <f>AVERAGE(U6:AG6)</f>
        <v>-7.3993000000000002</v>
      </c>
    </row>
    <row r="7" spans="1:45" x14ac:dyDescent="0.35">
      <c r="A7" s="2" t="s">
        <v>1</v>
      </c>
      <c r="B7" s="2">
        <v>1.125</v>
      </c>
      <c r="C7" s="2">
        <v>2016.2390405874967</v>
      </c>
      <c r="D7" s="29">
        <v>4.1143750000000008</v>
      </c>
      <c r="E7" s="29">
        <v>3.6257999999999999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>
        <f t="shared" ref="Q7:Q24" si="0">AVERAGE(D7:E7)</f>
        <v>3.8700875000000003</v>
      </c>
      <c r="R7" s="2"/>
      <c r="S7" s="2"/>
      <c r="T7" s="2">
        <v>3.8700875000000003</v>
      </c>
      <c r="U7" s="29">
        <v>-8.6405000000000012</v>
      </c>
      <c r="V7" s="29">
        <v>-6.2781000000000002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1">
        <f t="shared" ref="AH7:AH55" si="1">AVERAGE(U7:AG7)</f>
        <v>-7.4593000000000007</v>
      </c>
      <c r="AK7" s="1">
        <f t="shared" ref="AK7:AK70" si="2">AVERAGE(U7:AG7)</f>
        <v>-7.4593000000000007</v>
      </c>
    </row>
    <row r="8" spans="1:45" x14ac:dyDescent="0.35">
      <c r="A8" s="2" t="s">
        <v>2</v>
      </c>
      <c r="B8" s="2">
        <v>1.875</v>
      </c>
      <c r="C8" s="2">
        <v>2013.7451939125012</v>
      </c>
      <c r="D8" s="29">
        <v>2.5408000000000008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>
        <f t="shared" si="0"/>
        <v>2.5408000000000008</v>
      </c>
      <c r="R8" s="2"/>
      <c r="S8" s="2"/>
      <c r="T8" s="2">
        <v>2.5408000000000008</v>
      </c>
      <c r="U8" s="29">
        <v>-9.2710999999999988</v>
      </c>
      <c r="V8" s="29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1">
        <f t="shared" si="1"/>
        <v>-9.2710999999999988</v>
      </c>
      <c r="AK8" s="1">
        <f t="shared" si="2"/>
        <v>-9.2710999999999988</v>
      </c>
    </row>
    <row r="9" spans="1:45" x14ac:dyDescent="0.35">
      <c r="A9" s="2" t="s">
        <v>3</v>
      </c>
      <c r="B9" s="2">
        <v>2.125</v>
      </c>
      <c r="C9" s="2">
        <v>2012.9139116874974</v>
      </c>
      <c r="D9" s="29">
        <v>4.9693750000000012</v>
      </c>
      <c r="E9" s="29">
        <v>4.2607999999999997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>
        <f t="shared" si="0"/>
        <v>4.6150875000000005</v>
      </c>
      <c r="R9" s="2"/>
      <c r="S9" s="2"/>
      <c r="T9" s="2">
        <v>4.6150875000000005</v>
      </c>
      <c r="U9" s="29">
        <v>-8.198500000000001</v>
      </c>
      <c r="V9" s="29">
        <v>-6.5170999999999992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1">
        <f t="shared" si="1"/>
        <v>-7.3578000000000001</v>
      </c>
      <c r="AK9" s="1">
        <f t="shared" si="2"/>
        <v>-7.3578000000000001</v>
      </c>
    </row>
    <row r="10" spans="1:45" x14ac:dyDescent="0.35">
      <c r="A10" s="2" t="s">
        <v>4</v>
      </c>
      <c r="B10" s="2">
        <v>2.375</v>
      </c>
      <c r="C10" s="2">
        <v>2012.0826294624987</v>
      </c>
      <c r="D10" s="29">
        <v>5.8153750000000013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>
        <f t="shared" si="0"/>
        <v>5.8153750000000013</v>
      </c>
      <c r="R10" s="2"/>
      <c r="S10" s="2"/>
      <c r="T10" s="2">
        <v>5.8153750000000013</v>
      </c>
      <c r="U10" s="29">
        <v>-7.2324999999999999</v>
      </c>
      <c r="V10" s="29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1">
        <f t="shared" si="1"/>
        <v>-7.2324999999999999</v>
      </c>
      <c r="AK10" s="1">
        <f t="shared" si="2"/>
        <v>-7.2324999999999999</v>
      </c>
    </row>
    <row r="11" spans="1:45" x14ac:dyDescent="0.35">
      <c r="A11" s="2" t="s">
        <v>5</v>
      </c>
      <c r="B11" s="2">
        <v>2.625</v>
      </c>
      <c r="C11" s="2">
        <v>2011.2513472374997</v>
      </c>
      <c r="D11" s="29">
        <v>4.9243750000000013</v>
      </c>
      <c r="E11" s="29">
        <v>3.9558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>
        <f t="shared" si="0"/>
        <v>4.4400875000000006</v>
      </c>
      <c r="R11" s="2"/>
      <c r="S11" s="2"/>
      <c r="T11" s="2">
        <v>4.4400875000000006</v>
      </c>
      <c r="U11" s="29">
        <v>-5.4414999999999996</v>
      </c>
      <c r="V11" s="29">
        <v>-7.1911000000000005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1">
        <f t="shared" si="1"/>
        <v>-6.3163</v>
      </c>
      <c r="AK11" s="1">
        <f t="shared" si="2"/>
        <v>-6.3163</v>
      </c>
    </row>
    <row r="12" spans="1:45" x14ac:dyDescent="0.35">
      <c r="A12" s="2" t="s">
        <v>6</v>
      </c>
      <c r="B12" s="2">
        <v>2.875</v>
      </c>
      <c r="C12" s="2">
        <v>2010.4200650124999</v>
      </c>
      <c r="D12" s="29">
        <v>5.3013750000000002</v>
      </c>
      <c r="E12" s="29">
        <v>1.5318000000000005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>
        <f t="shared" si="0"/>
        <v>3.4165875000000003</v>
      </c>
      <c r="R12" s="2"/>
      <c r="S12" s="2"/>
      <c r="T12" s="2">
        <v>3.4165875000000003</v>
      </c>
      <c r="U12" s="29">
        <v>-5.2885</v>
      </c>
      <c r="V12" s="29">
        <v>-9.918099999999999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1">
        <f t="shared" si="1"/>
        <v>-7.6032999999999991</v>
      </c>
      <c r="AK12" s="1">
        <f t="shared" si="2"/>
        <v>-7.6032999999999991</v>
      </c>
    </row>
    <row r="13" spans="1:45" x14ac:dyDescent="0.35">
      <c r="A13" s="2" t="s">
        <v>7</v>
      </c>
      <c r="B13" s="2">
        <v>3.125</v>
      </c>
      <c r="C13" s="2">
        <v>2009.5887827874988</v>
      </c>
      <c r="D13" s="29">
        <v>4.4203750000000017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>
        <f t="shared" si="0"/>
        <v>4.4203750000000017</v>
      </c>
      <c r="R13" s="2"/>
      <c r="S13" s="2"/>
      <c r="T13" s="2">
        <v>4.4203750000000017</v>
      </c>
      <c r="U13" s="29">
        <v>-7.3754999999999997</v>
      </c>
      <c r="V13" s="29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1">
        <f t="shared" si="1"/>
        <v>-7.3754999999999997</v>
      </c>
      <c r="AK13" s="1">
        <f t="shared" si="2"/>
        <v>-7.3754999999999997</v>
      </c>
    </row>
    <row r="14" spans="1:45" x14ac:dyDescent="0.35">
      <c r="A14" s="2" t="s">
        <v>8</v>
      </c>
      <c r="B14" s="2">
        <v>3.375</v>
      </c>
      <c r="C14" s="2">
        <v>2008.757500562501</v>
      </c>
      <c r="D14" s="29">
        <v>3.4617000000000004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>
        <f t="shared" si="0"/>
        <v>3.4617000000000004</v>
      </c>
      <c r="R14" s="2"/>
      <c r="S14" s="2"/>
      <c r="T14" s="2">
        <v>3.4617000000000004</v>
      </c>
      <c r="U14" s="29">
        <v>-11.8855</v>
      </c>
      <c r="V14" s="29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1">
        <f t="shared" si="1"/>
        <v>-11.8855</v>
      </c>
      <c r="AK14" s="1">
        <f t="shared" si="2"/>
        <v>-11.8855</v>
      </c>
    </row>
    <row r="15" spans="1:45" x14ac:dyDescent="0.35">
      <c r="A15" s="2" t="s">
        <v>9</v>
      </c>
      <c r="B15" s="2">
        <v>3.625</v>
      </c>
      <c r="C15" s="2">
        <v>2007.9262183374942</v>
      </c>
      <c r="D15" s="29">
        <v>2.5773750000000017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>
        <f t="shared" si="0"/>
        <v>2.5773750000000017</v>
      </c>
      <c r="R15" s="2"/>
      <c r="S15" s="2"/>
      <c r="T15" s="2">
        <v>2.5773750000000017</v>
      </c>
      <c r="U15" s="29">
        <v>-11.054500000000001</v>
      </c>
      <c r="V15" s="29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1">
        <f t="shared" si="1"/>
        <v>-11.054500000000001</v>
      </c>
      <c r="AK15" s="1">
        <f t="shared" si="2"/>
        <v>-11.054500000000001</v>
      </c>
    </row>
    <row r="16" spans="1:45" x14ac:dyDescent="0.35">
      <c r="A16" s="2" t="s">
        <v>10</v>
      </c>
      <c r="B16" s="2">
        <v>3.875</v>
      </c>
      <c r="C16" s="2">
        <v>2007.0949361124988</v>
      </c>
      <c r="D16" s="29">
        <v>4.5677000000000003</v>
      </c>
      <c r="E16" s="29">
        <v>3.3826999999999998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>
        <f t="shared" si="0"/>
        <v>3.9752000000000001</v>
      </c>
      <c r="R16" s="2"/>
      <c r="S16" s="2"/>
      <c r="T16" s="2">
        <v>3.9752000000000001</v>
      </c>
      <c r="U16" s="29">
        <v>-12.0405</v>
      </c>
      <c r="V16" s="29">
        <v>-10.701500000000001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1">
        <f t="shared" si="1"/>
        <v>-11.371</v>
      </c>
      <c r="AK16" s="1">
        <f t="shared" si="2"/>
        <v>-11.371</v>
      </c>
    </row>
    <row r="17" spans="1:37" x14ac:dyDescent="0.35">
      <c r="A17" s="2" t="s">
        <v>11</v>
      </c>
      <c r="B17" s="2">
        <v>4.125</v>
      </c>
      <c r="C17" s="2">
        <v>2006.192928375624</v>
      </c>
      <c r="D17" s="29">
        <v>4.8473750000000013</v>
      </c>
      <c r="E17" s="29">
        <v>4.7938000000000009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>
        <f t="shared" si="0"/>
        <v>4.8205875000000011</v>
      </c>
      <c r="R17" s="2"/>
      <c r="S17" s="2"/>
      <c r="T17" s="2">
        <v>4.8205875000000011</v>
      </c>
      <c r="U17" s="29">
        <v>-8.9115000000000002</v>
      </c>
      <c r="V17" s="29">
        <v>-8.5281000000000002</v>
      </c>
      <c r="W17" s="29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1">
        <f t="shared" si="1"/>
        <v>-8.7197999999999993</v>
      </c>
      <c r="AK17" s="1">
        <f t="shared" si="2"/>
        <v>-8.7197999999999993</v>
      </c>
    </row>
    <row r="18" spans="1:37" x14ac:dyDescent="0.35">
      <c r="A18" s="2" t="s">
        <v>12</v>
      </c>
      <c r="B18" s="2">
        <v>4.375</v>
      </c>
      <c r="C18" s="2">
        <v>2005.2201951268737</v>
      </c>
      <c r="D18" s="29">
        <v>0.81970000000000098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>
        <f t="shared" si="0"/>
        <v>0.81970000000000098</v>
      </c>
      <c r="R18" s="2"/>
      <c r="S18" s="2"/>
      <c r="T18" s="2">
        <v>0.81970000000000098</v>
      </c>
      <c r="U18" s="29">
        <v>-11.422500000000001</v>
      </c>
      <c r="V18" s="29"/>
      <c r="W18" s="29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1">
        <f t="shared" si="1"/>
        <v>-11.422500000000001</v>
      </c>
      <c r="AK18" s="1">
        <f t="shared" si="2"/>
        <v>-11.422500000000001</v>
      </c>
    </row>
    <row r="19" spans="1:37" x14ac:dyDescent="0.35">
      <c r="A19" s="2" t="s">
        <v>13</v>
      </c>
      <c r="B19" s="2">
        <v>4.625</v>
      </c>
      <c r="C19" s="2">
        <v>2004.2474618781243</v>
      </c>
      <c r="D19" s="29">
        <v>3.4228000000000005</v>
      </c>
      <c r="E19" s="29">
        <v>1.2493750000000006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>
        <f t="shared" si="0"/>
        <v>2.3360875000000005</v>
      </c>
      <c r="R19" s="2"/>
      <c r="S19" s="2"/>
      <c r="T19" s="2">
        <v>2.3360875000000005</v>
      </c>
      <c r="U19" s="29">
        <v>-7.2790999999999997</v>
      </c>
      <c r="V19" s="29">
        <v>-10.364500000000001</v>
      </c>
      <c r="W19" s="29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1">
        <f t="shared" si="1"/>
        <v>-8.8217999999999996</v>
      </c>
      <c r="AK19" s="1">
        <f t="shared" si="2"/>
        <v>-8.8217999999999996</v>
      </c>
    </row>
    <row r="20" spans="1:37" x14ac:dyDescent="0.35">
      <c r="A20" s="2" t="s">
        <v>14</v>
      </c>
      <c r="B20" s="2">
        <v>4.875</v>
      </c>
      <c r="C20" s="2">
        <v>2003.2747286293802</v>
      </c>
      <c r="D20" s="29">
        <v>5.3226999999999993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>
        <f t="shared" si="0"/>
        <v>5.3226999999999993</v>
      </c>
      <c r="R20" s="2"/>
      <c r="S20" s="2"/>
      <c r="T20" s="2">
        <v>5.3226999999999993</v>
      </c>
      <c r="U20" s="29">
        <v>-7.4565000000000001</v>
      </c>
      <c r="V20" s="29"/>
      <c r="W20" s="29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1">
        <f t="shared" si="1"/>
        <v>-7.4565000000000001</v>
      </c>
      <c r="AK20" s="1">
        <f t="shared" si="2"/>
        <v>-7.4565000000000001</v>
      </c>
    </row>
    <row r="21" spans="1:37" x14ac:dyDescent="0.35">
      <c r="A21" s="2" t="s">
        <v>15</v>
      </c>
      <c r="B21" s="2">
        <v>5.125</v>
      </c>
      <c r="C21" s="2">
        <v>2002.3019953806261</v>
      </c>
      <c r="D21" s="29">
        <v>3.9403750000000013</v>
      </c>
      <c r="E21" s="29">
        <v>3.9247999999999994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>
        <f t="shared" si="0"/>
        <v>3.9325875000000003</v>
      </c>
      <c r="R21" s="2"/>
      <c r="S21" s="2"/>
      <c r="T21" s="2">
        <v>3.9325875000000003</v>
      </c>
      <c r="U21" s="29">
        <v>-9.0555000000000003</v>
      </c>
      <c r="V21" s="29">
        <v>-8.0780999999999992</v>
      </c>
      <c r="W21" s="29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1">
        <f t="shared" si="1"/>
        <v>-8.5668000000000006</v>
      </c>
      <c r="AK21" s="1">
        <f t="shared" si="2"/>
        <v>-8.5668000000000006</v>
      </c>
    </row>
    <row r="22" spans="1:37" x14ac:dyDescent="0.35">
      <c r="A22" s="2" t="s">
        <v>16</v>
      </c>
      <c r="B22" s="2">
        <v>5.375</v>
      </c>
      <c r="C22" s="2">
        <v>2001.3292621318799</v>
      </c>
      <c r="D22" s="29">
        <v>2.6797000000000004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>
        <f t="shared" si="0"/>
        <v>2.6797000000000004</v>
      </c>
      <c r="R22" s="2"/>
      <c r="S22" s="2"/>
      <c r="T22" s="2">
        <v>2.6797000000000004</v>
      </c>
      <c r="U22" s="29">
        <v>-5.6754999999999995</v>
      </c>
      <c r="V22" s="29"/>
      <c r="W22" s="29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1">
        <f t="shared" si="1"/>
        <v>-5.6754999999999995</v>
      </c>
      <c r="AK22" s="1">
        <f t="shared" si="2"/>
        <v>-5.6754999999999995</v>
      </c>
    </row>
    <row r="23" spans="1:37" x14ac:dyDescent="0.35">
      <c r="A23" s="2" t="s">
        <v>17</v>
      </c>
      <c r="B23" s="2">
        <v>5.625</v>
      </c>
      <c r="C23" s="2">
        <v>2000.356528883123</v>
      </c>
      <c r="D23" s="29">
        <v>1.4577000000000009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>
        <f t="shared" si="0"/>
        <v>1.4577000000000009</v>
      </c>
      <c r="R23" s="2"/>
      <c r="S23" s="2"/>
      <c r="T23" s="2">
        <v>1.4577000000000009</v>
      </c>
      <c r="U23" s="29">
        <v>-6.3785000000000007</v>
      </c>
      <c r="V23" s="29"/>
      <c r="W23" s="29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1">
        <f t="shared" si="1"/>
        <v>-6.3785000000000007</v>
      </c>
      <c r="AK23" s="1">
        <f t="shared" si="2"/>
        <v>-6.3785000000000007</v>
      </c>
    </row>
    <row r="24" spans="1:37" x14ac:dyDescent="0.35">
      <c r="A24" s="2" t="s">
        <v>18</v>
      </c>
      <c r="B24" s="2">
        <v>5.875</v>
      </c>
      <c r="C24" s="2">
        <v>1999.3837956343764</v>
      </c>
      <c r="D24" s="29">
        <v>5.3683750000000003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>
        <f t="shared" si="0"/>
        <v>5.3683750000000003</v>
      </c>
      <c r="R24" s="2"/>
      <c r="S24" s="2"/>
      <c r="T24" s="2">
        <v>5.3683750000000003</v>
      </c>
      <c r="U24" s="29">
        <v>-9.2424999999999997</v>
      </c>
      <c r="V24" s="29"/>
      <c r="W24" s="29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1">
        <f t="shared" si="1"/>
        <v>-9.2424999999999997</v>
      </c>
      <c r="AK24" s="1">
        <f t="shared" si="2"/>
        <v>-9.2424999999999997</v>
      </c>
    </row>
    <row r="25" spans="1:37" x14ac:dyDescent="0.35">
      <c r="A25" s="2" t="s">
        <v>19</v>
      </c>
      <c r="B25" s="2">
        <v>6</v>
      </c>
      <c r="C25" s="2">
        <v>1998.8974290099991</v>
      </c>
      <c r="D25" s="29">
        <v>5.7164999999999999</v>
      </c>
      <c r="E25" s="29">
        <v>3.4095</v>
      </c>
      <c r="F25" s="29">
        <v>7.5597999999999992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>
        <f>AVERAGE(D25:O25)</f>
        <v>5.5619333333333332</v>
      </c>
      <c r="R25" s="2"/>
      <c r="S25" s="2"/>
      <c r="T25" s="2">
        <v>5.5619333333333296</v>
      </c>
      <c r="U25" s="29">
        <v>-6.2832222222222223</v>
      </c>
      <c r="V25" s="29">
        <v>-10.233599999999999</v>
      </c>
      <c r="W25" s="29">
        <v>-5.3711000000000002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1">
        <f t="shared" si="1"/>
        <v>-7.2959740740740742</v>
      </c>
      <c r="AK25" s="1">
        <f t="shared" si="2"/>
        <v>-7.2959740740740742</v>
      </c>
    </row>
    <row r="26" spans="1:37" x14ac:dyDescent="0.35">
      <c r="A26" s="2" t="s">
        <v>20</v>
      </c>
      <c r="B26" s="2">
        <v>6.125</v>
      </c>
      <c r="C26" s="2">
        <v>1998.4110623856225</v>
      </c>
      <c r="D26" s="29">
        <v>3.530800000000001</v>
      </c>
      <c r="E26" s="29">
        <v>2.9763750000000009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>
        <f t="shared" ref="Q26:Q55" si="3">AVERAGE(D26:O26)</f>
        <v>3.253587500000001</v>
      </c>
      <c r="R26" s="2"/>
      <c r="S26" s="2"/>
      <c r="T26" s="2">
        <v>3.253587500000001</v>
      </c>
      <c r="U26" s="29">
        <v>-7.8930999999999987</v>
      </c>
      <c r="V26" s="29">
        <v>-7.6994999999999996</v>
      </c>
      <c r="W26" s="29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1">
        <f t="shared" si="1"/>
        <v>-7.7962999999999987</v>
      </c>
      <c r="AK26" s="1">
        <f t="shared" si="2"/>
        <v>-7.7962999999999987</v>
      </c>
    </row>
    <row r="27" spans="1:37" x14ac:dyDescent="0.35">
      <c r="A27" s="2" t="s">
        <v>21</v>
      </c>
      <c r="B27" s="2">
        <v>6.375</v>
      </c>
      <c r="C27" s="2">
        <v>1997.438329136874</v>
      </c>
      <c r="D27" s="29">
        <v>3.7723750000000003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>
        <f t="shared" si="3"/>
        <v>3.7723750000000003</v>
      </c>
      <c r="R27" s="2"/>
      <c r="S27" s="2"/>
      <c r="T27" s="2">
        <v>3.7723750000000003</v>
      </c>
      <c r="U27" s="29">
        <v>-5.3134999999999994</v>
      </c>
      <c r="V27" s="29"/>
      <c r="W27" s="29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1">
        <f t="shared" si="1"/>
        <v>-5.3134999999999994</v>
      </c>
      <c r="AK27" s="1">
        <f t="shared" si="2"/>
        <v>-5.3134999999999994</v>
      </c>
    </row>
    <row r="28" spans="1:37" x14ac:dyDescent="0.35">
      <c r="A28" s="2" t="s">
        <v>22</v>
      </c>
      <c r="B28" s="2">
        <v>6.625</v>
      </c>
      <c r="C28" s="2">
        <v>1996.4655958881251</v>
      </c>
      <c r="D28" s="29">
        <v>4.1646999999999998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>
        <f t="shared" si="3"/>
        <v>4.1646999999999998</v>
      </c>
      <c r="R28" s="2"/>
      <c r="S28" s="2"/>
      <c r="T28" s="2">
        <v>4.1646999999999998</v>
      </c>
      <c r="U28" s="29">
        <v>-9.6635000000000009</v>
      </c>
      <c r="V28" s="29"/>
      <c r="W28" s="29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1">
        <f t="shared" si="1"/>
        <v>-9.6635000000000009</v>
      </c>
      <c r="AK28" s="1">
        <f t="shared" si="2"/>
        <v>-9.6635000000000009</v>
      </c>
    </row>
    <row r="29" spans="1:37" x14ac:dyDescent="0.35">
      <c r="A29" s="2" t="s">
        <v>23</v>
      </c>
      <c r="B29" s="2">
        <v>7</v>
      </c>
      <c r="C29" s="2">
        <v>1995.0064960150019</v>
      </c>
      <c r="D29" s="29">
        <v>5.4856249999999989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>
        <f t="shared" si="3"/>
        <v>5.4856249999999989</v>
      </c>
      <c r="R29" s="2"/>
      <c r="S29" s="2"/>
      <c r="T29" s="2">
        <v>5.4856249999999989</v>
      </c>
      <c r="U29" s="29">
        <v>-6.8693749999999998</v>
      </c>
      <c r="V29" s="29"/>
      <c r="W29" s="29"/>
      <c r="X29" s="29"/>
      <c r="Y29" s="2"/>
      <c r="Z29" s="2"/>
      <c r="AA29" s="2"/>
      <c r="AB29" s="2"/>
      <c r="AC29" s="2"/>
      <c r="AD29" s="2"/>
      <c r="AE29" s="2"/>
      <c r="AF29" s="2"/>
      <c r="AG29" s="2"/>
      <c r="AH29" s="1">
        <f t="shared" si="1"/>
        <v>-6.8693749999999998</v>
      </c>
      <c r="AK29" s="1">
        <f t="shared" si="2"/>
        <v>-6.8693749999999998</v>
      </c>
    </row>
    <row r="30" spans="1:37" x14ac:dyDescent="0.35">
      <c r="A30" s="2" t="s">
        <v>24</v>
      </c>
      <c r="B30" s="2">
        <v>7.125</v>
      </c>
      <c r="C30" s="2">
        <v>1994.5201293906277</v>
      </c>
      <c r="D30" s="29">
        <v>3.8457000000000008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>
        <f t="shared" si="3"/>
        <v>3.8457000000000008</v>
      </c>
      <c r="R30" s="2"/>
      <c r="S30" s="2"/>
      <c r="T30" s="2">
        <v>3.8457000000000008</v>
      </c>
      <c r="U30" s="29">
        <v>-8.0775000000000006</v>
      </c>
      <c r="V30" s="29"/>
      <c r="W30" s="29"/>
      <c r="X30" s="29"/>
      <c r="Y30" s="2"/>
      <c r="Z30" s="2"/>
      <c r="AA30" s="2"/>
      <c r="AB30" s="2"/>
      <c r="AC30" s="2"/>
      <c r="AD30" s="2"/>
      <c r="AE30" s="2"/>
      <c r="AF30" s="2"/>
      <c r="AG30" s="2"/>
      <c r="AH30" s="1">
        <f t="shared" si="1"/>
        <v>-8.0775000000000006</v>
      </c>
      <c r="AK30" s="1">
        <f t="shared" si="2"/>
        <v>-8.0775000000000006</v>
      </c>
    </row>
    <row r="31" spans="1:37" x14ac:dyDescent="0.35">
      <c r="A31" s="2" t="s">
        <v>25</v>
      </c>
      <c r="B31" s="2">
        <v>7.375</v>
      </c>
      <c r="C31" s="2">
        <v>1993.547396141877</v>
      </c>
      <c r="D31" s="29">
        <v>2.8247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>
        <f t="shared" si="3"/>
        <v>2.8247</v>
      </c>
      <c r="R31" s="2"/>
      <c r="S31" s="2"/>
      <c r="T31" s="2">
        <v>2.8247</v>
      </c>
      <c r="U31" s="29">
        <v>-7.4365000000000006</v>
      </c>
      <c r="V31" s="29"/>
      <c r="W31" s="29"/>
      <c r="X31" s="29"/>
      <c r="Y31" s="2"/>
      <c r="Z31" s="2"/>
      <c r="AA31" s="2"/>
      <c r="AB31" s="2"/>
      <c r="AC31" s="2"/>
      <c r="AD31" s="2"/>
      <c r="AE31" s="2"/>
      <c r="AF31" s="2"/>
      <c r="AG31" s="2"/>
      <c r="AH31" s="1">
        <f t="shared" si="1"/>
        <v>-7.4365000000000006</v>
      </c>
      <c r="AK31" s="1">
        <f t="shared" si="2"/>
        <v>-7.4365000000000006</v>
      </c>
    </row>
    <row r="32" spans="1:37" x14ac:dyDescent="0.35">
      <c r="A32" s="2" t="s">
        <v>26</v>
      </c>
      <c r="B32" s="2">
        <v>7.625</v>
      </c>
      <c r="C32" s="2">
        <v>1992.5746628931233</v>
      </c>
      <c r="D32" s="29">
        <v>5.3386999999999993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>
        <f t="shared" si="3"/>
        <v>5.3386999999999993</v>
      </c>
      <c r="R32" s="2"/>
      <c r="S32" s="2"/>
      <c r="T32" s="2">
        <v>5.3386999999999993</v>
      </c>
      <c r="U32" s="29">
        <v>-7.3245000000000005</v>
      </c>
      <c r="V32" s="29"/>
      <c r="W32" s="29"/>
      <c r="X32" s="29"/>
      <c r="Y32" s="2"/>
      <c r="Z32" s="2"/>
      <c r="AA32" s="2"/>
      <c r="AB32" s="2"/>
      <c r="AC32" s="2"/>
      <c r="AD32" s="2"/>
      <c r="AE32" s="2"/>
      <c r="AF32" s="2"/>
      <c r="AG32" s="2"/>
      <c r="AH32" s="1">
        <f t="shared" si="1"/>
        <v>-7.3245000000000005</v>
      </c>
      <c r="AK32" s="1">
        <f t="shared" si="2"/>
        <v>-7.3245000000000005</v>
      </c>
    </row>
    <row r="33" spans="1:37" x14ac:dyDescent="0.35">
      <c r="A33" s="2" t="s">
        <v>27</v>
      </c>
      <c r="B33" s="2">
        <v>7.875</v>
      </c>
      <c r="C33" s="2">
        <v>1991.6019296443744</v>
      </c>
      <c r="D33" s="29">
        <v>1.6957000000000004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>
        <f t="shared" si="3"/>
        <v>1.6957000000000004</v>
      </c>
      <c r="R33" s="2"/>
      <c r="S33" s="2"/>
      <c r="T33" s="2">
        <v>1.6957000000000004</v>
      </c>
      <c r="U33" s="29">
        <v>-7.8925000000000001</v>
      </c>
      <c r="V33" s="29"/>
      <c r="W33" s="29"/>
      <c r="X33" s="29"/>
      <c r="Y33" s="2"/>
      <c r="Z33" s="2"/>
      <c r="AA33" s="2"/>
      <c r="AB33" s="2"/>
      <c r="AC33" s="2"/>
      <c r="AD33" s="2"/>
      <c r="AE33" s="2"/>
      <c r="AF33" s="2"/>
      <c r="AG33" s="2"/>
      <c r="AH33" s="1">
        <f t="shared" si="1"/>
        <v>-7.8925000000000001</v>
      </c>
      <c r="AK33" s="1">
        <f t="shared" si="2"/>
        <v>-7.8925000000000001</v>
      </c>
    </row>
    <row r="34" spans="1:37" x14ac:dyDescent="0.35">
      <c r="A34" s="2" t="s">
        <v>28</v>
      </c>
      <c r="B34" s="2">
        <v>8</v>
      </c>
      <c r="C34" s="2">
        <v>1991.1155630199964</v>
      </c>
      <c r="D34" s="29">
        <v>5.6006250000000009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>
        <f t="shared" si="3"/>
        <v>5.6006250000000009</v>
      </c>
      <c r="R34" s="2"/>
      <c r="S34" s="2"/>
      <c r="T34" s="2">
        <v>5.6006250000000009</v>
      </c>
      <c r="U34" s="29">
        <v>-7.8173750000000002</v>
      </c>
      <c r="V34" s="29"/>
      <c r="W34" s="29"/>
      <c r="X34" s="29"/>
      <c r="Y34" s="2"/>
      <c r="Z34" s="2"/>
      <c r="AA34" s="2"/>
      <c r="AB34" s="2"/>
      <c r="AC34" s="2"/>
      <c r="AD34" s="2"/>
      <c r="AE34" s="2"/>
      <c r="AF34" s="2"/>
      <c r="AG34" s="2"/>
      <c r="AH34" s="1">
        <f>AVERAGE(U34:AG34)</f>
        <v>-7.8173750000000002</v>
      </c>
      <c r="AK34" s="1">
        <f t="shared" si="2"/>
        <v>-7.8173750000000002</v>
      </c>
    </row>
    <row r="35" spans="1:37" x14ac:dyDescent="0.35">
      <c r="A35" s="2" t="s">
        <v>29</v>
      </c>
      <c r="B35" s="2">
        <v>8.125</v>
      </c>
      <c r="C35" s="2">
        <v>1990.5851825100026</v>
      </c>
      <c r="D35" s="29">
        <v>3.2736999999999998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>
        <f t="shared" si="3"/>
        <v>3.2736999999999998</v>
      </c>
      <c r="R35" s="2"/>
      <c r="S35" s="2"/>
      <c r="T35" s="2">
        <v>3.2736999999999998</v>
      </c>
      <c r="U35" s="29">
        <v>-6.9725000000000001</v>
      </c>
      <c r="V35" s="29"/>
      <c r="W35" s="29"/>
      <c r="X35" s="29"/>
      <c r="Y35" s="2"/>
      <c r="Z35" s="2"/>
      <c r="AA35" s="2"/>
      <c r="AB35" s="2"/>
      <c r="AC35" s="2"/>
      <c r="AD35" s="2"/>
      <c r="AE35" s="2"/>
      <c r="AF35" s="2"/>
      <c r="AG35" s="2"/>
      <c r="AH35" s="1">
        <f t="shared" si="1"/>
        <v>-6.9725000000000001</v>
      </c>
      <c r="AK35" s="1">
        <f t="shared" si="2"/>
        <v>-6.9725000000000001</v>
      </c>
    </row>
    <row r="36" spans="1:37" x14ac:dyDescent="0.35">
      <c r="A36" s="2" t="s">
        <v>30</v>
      </c>
      <c r="B36" s="2">
        <v>9</v>
      </c>
      <c r="C36" s="2">
        <v>1986.8725189399991</v>
      </c>
      <c r="D36" s="29">
        <v>5.2936250000000005</v>
      </c>
      <c r="E36" s="29">
        <v>4.8798888888888872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>
        <f t="shared" si="3"/>
        <v>5.0867569444444438</v>
      </c>
      <c r="R36" s="2"/>
      <c r="S36" s="2"/>
      <c r="T36" s="2">
        <v>5.0867569444444438</v>
      </c>
      <c r="U36" s="29">
        <v>-10.616375</v>
      </c>
      <c r="V36" s="29">
        <v>-6.020999999999999</v>
      </c>
      <c r="W36" s="29"/>
      <c r="X36" s="29"/>
      <c r="Y36" s="2"/>
      <c r="Z36" s="2"/>
      <c r="AA36" s="2"/>
      <c r="AB36" s="2"/>
      <c r="AC36" s="2"/>
      <c r="AD36" s="2"/>
      <c r="AE36" s="2"/>
      <c r="AF36" s="2"/>
      <c r="AG36" s="2"/>
      <c r="AH36" s="1">
        <f t="shared" si="1"/>
        <v>-8.3186874999999993</v>
      </c>
      <c r="AK36" s="1">
        <f t="shared" si="2"/>
        <v>-8.3186874999999993</v>
      </c>
    </row>
    <row r="37" spans="1:37" x14ac:dyDescent="0.35">
      <c r="A37" s="2" t="s">
        <v>31</v>
      </c>
      <c r="B37" s="2">
        <v>9.125</v>
      </c>
      <c r="C37" s="2">
        <v>1986.3421384299984</v>
      </c>
      <c r="D37" s="29">
        <v>4.5686999999999998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>
        <f t="shared" si="3"/>
        <v>4.5686999999999998</v>
      </c>
      <c r="R37" s="2"/>
      <c r="S37" s="2"/>
      <c r="T37" s="2">
        <v>4.5686999999999998</v>
      </c>
      <c r="U37" s="29">
        <v>-8.2765000000000004</v>
      </c>
      <c r="V37" s="29"/>
      <c r="W37" s="29"/>
      <c r="X37" s="29"/>
      <c r="Y37" s="2"/>
      <c r="Z37" s="2"/>
      <c r="AA37" s="2"/>
      <c r="AB37" s="2"/>
      <c r="AC37" s="2"/>
      <c r="AD37" s="2"/>
      <c r="AE37" s="2"/>
      <c r="AF37" s="2"/>
      <c r="AG37" s="2"/>
      <c r="AH37" s="1">
        <f t="shared" si="1"/>
        <v>-8.2765000000000004</v>
      </c>
      <c r="AK37" s="1">
        <f t="shared" si="2"/>
        <v>-8.2765000000000004</v>
      </c>
    </row>
    <row r="38" spans="1:37" x14ac:dyDescent="0.35">
      <c r="A38" s="2" t="s">
        <v>32</v>
      </c>
      <c r="B38" s="2">
        <v>10</v>
      </c>
      <c r="C38" s="2">
        <v>1982.6294748600033</v>
      </c>
      <c r="D38" s="29">
        <v>5.0216250000000002</v>
      </c>
      <c r="E38" s="29">
        <v>3.9848888888888876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f t="shared" si="3"/>
        <v>4.5032569444444439</v>
      </c>
      <c r="R38" s="2"/>
      <c r="S38" s="2"/>
      <c r="T38" s="2">
        <v>4.5032569444444439</v>
      </c>
      <c r="U38" s="29">
        <v>-8.5713749999999997</v>
      </c>
      <c r="V38" s="29">
        <v>-8.4349999999999987</v>
      </c>
      <c r="W38" s="29"/>
      <c r="X38" s="29"/>
      <c r="Y38" s="2"/>
      <c r="Z38" s="2"/>
      <c r="AA38" s="2"/>
      <c r="AB38" s="2"/>
      <c r="AC38" s="2"/>
      <c r="AD38" s="2"/>
      <c r="AE38" s="2"/>
      <c r="AF38" s="2"/>
      <c r="AG38" s="2"/>
      <c r="AH38" s="1">
        <f t="shared" si="1"/>
        <v>-8.5031874999999992</v>
      </c>
      <c r="AK38" s="1">
        <f t="shared" si="2"/>
        <v>-8.5031874999999992</v>
      </c>
    </row>
    <row r="39" spans="1:37" x14ac:dyDescent="0.35">
      <c r="A39" s="2" t="s">
        <v>33</v>
      </c>
      <c r="B39" s="2">
        <v>10.125</v>
      </c>
      <c r="C39" s="2">
        <v>1982.099094349998</v>
      </c>
      <c r="D39" s="29">
        <v>3.1507000000000005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f t="shared" si="3"/>
        <v>3.1507000000000005</v>
      </c>
      <c r="R39" s="2"/>
      <c r="S39" s="2"/>
      <c r="T39" s="2">
        <v>3.1507000000000005</v>
      </c>
      <c r="U39" s="29">
        <v>-9.4725000000000001</v>
      </c>
      <c r="V39" s="29"/>
      <c r="W39" s="29"/>
      <c r="X39" s="29"/>
      <c r="Y39" s="2"/>
      <c r="Z39" s="2"/>
      <c r="AA39" s="2"/>
      <c r="AB39" s="2"/>
      <c r="AC39" s="2"/>
      <c r="AD39" s="2"/>
      <c r="AE39" s="2"/>
      <c r="AF39" s="2"/>
      <c r="AG39" s="2"/>
      <c r="AH39" s="1">
        <f t="shared" si="1"/>
        <v>-9.4725000000000001</v>
      </c>
      <c r="AK39" s="1">
        <f t="shared" si="2"/>
        <v>-9.4725000000000001</v>
      </c>
    </row>
    <row r="40" spans="1:37" x14ac:dyDescent="0.35">
      <c r="A40" s="2" t="s">
        <v>34</v>
      </c>
      <c r="B40" s="2">
        <v>11</v>
      </c>
      <c r="C40" s="2">
        <v>1978.38643078</v>
      </c>
      <c r="D40" s="29">
        <v>5.2526250000000001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f t="shared" si="3"/>
        <v>5.2526250000000001</v>
      </c>
      <c r="R40" s="2"/>
      <c r="S40" s="2"/>
      <c r="T40" s="2">
        <v>5.2526250000000001</v>
      </c>
      <c r="U40" s="29">
        <v>-11.657375</v>
      </c>
      <c r="V40" s="29"/>
      <c r="W40" s="29"/>
      <c r="X40" s="29"/>
      <c r="Y40" s="2"/>
      <c r="Z40" s="2"/>
      <c r="AA40" s="2"/>
      <c r="AB40" s="2"/>
      <c r="AC40" s="2"/>
      <c r="AD40" s="2"/>
      <c r="AE40" s="2"/>
      <c r="AF40" s="2"/>
      <c r="AG40" s="2"/>
      <c r="AH40" s="1">
        <f t="shared" si="1"/>
        <v>-11.657375</v>
      </c>
      <c r="AK40" s="1">
        <f t="shared" si="2"/>
        <v>-11.657375</v>
      </c>
    </row>
    <row r="41" spans="1:37" x14ac:dyDescent="0.35">
      <c r="A41" s="2" t="s">
        <v>35</v>
      </c>
      <c r="B41" s="2">
        <v>11.125</v>
      </c>
      <c r="C41" s="2">
        <v>1977.8560502700018</v>
      </c>
      <c r="D41" s="29">
        <v>5.3186999999999998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>
        <f t="shared" si="3"/>
        <v>5.3186999999999998</v>
      </c>
      <c r="R41" s="2"/>
      <c r="S41" s="2"/>
      <c r="T41" s="2">
        <v>5.3186999999999998</v>
      </c>
      <c r="U41" s="29">
        <v>-5.8015000000000008</v>
      </c>
      <c r="V41" s="29"/>
      <c r="W41" s="29"/>
      <c r="X41" s="29"/>
      <c r="Y41" s="2"/>
      <c r="Z41" s="2"/>
      <c r="AA41" s="2"/>
      <c r="AB41" s="2"/>
      <c r="AC41" s="2"/>
      <c r="AD41" s="2"/>
      <c r="AE41" s="2"/>
      <c r="AF41" s="2"/>
      <c r="AG41" s="2"/>
      <c r="AH41" s="1">
        <f t="shared" si="1"/>
        <v>-5.8015000000000008</v>
      </c>
      <c r="AK41" s="1">
        <f t="shared" si="2"/>
        <v>-5.8015000000000008</v>
      </c>
    </row>
    <row r="42" spans="1:37" x14ac:dyDescent="0.35">
      <c r="A42" s="2" t="s">
        <v>36</v>
      </c>
      <c r="B42" s="2">
        <v>12</v>
      </c>
      <c r="C42" s="2">
        <v>1974.1433867000005</v>
      </c>
      <c r="D42" s="29">
        <v>4.8117999999999999</v>
      </c>
      <c r="E42" s="29">
        <v>3.563625</v>
      </c>
      <c r="F42" s="29">
        <v>6.6978888888888886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>
        <f t="shared" si="3"/>
        <v>5.0244379629629625</v>
      </c>
      <c r="R42" s="2"/>
      <c r="S42" s="2"/>
      <c r="T42" s="2">
        <v>5.0244379629629625</v>
      </c>
      <c r="U42" s="29">
        <v>-8.6620999999999988</v>
      </c>
      <c r="V42" s="29">
        <v>-5.9693749999999994</v>
      </c>
      <c r="W42" s="29">
        <v>-8.2259999999999991</v>
      </c>
      <c r="X42" s="29"/>
      <c r="Y42" s="2"/>
      <c r="Z42" s="2"/>
      <c r="AA42" s="2"/>
      <c r="AB42" s="2"/>
      <c r="AC42" s="2"/>
      <c r="AD42" s="2"/>
      <c r="AE42" s="2"/>
      <c r="AF42" s="2"/>
      <c r="AG42" s="2"/>
      <c r="AH42" s="1">
        <f t="shared" si="1"/>
        <v>-7.6191583333333321</v>
      </c>
      <c r="AK42" s="1">
        <f t="shared" si="2"/>
        <v>-7.6191583333333321</v>
      </c>
    </row>
    <row r="43" spans="1:37" x14ac:dyDescent="0.35">
      <c r="A43" s="2" t="s">
        <v>37</v>
      </c>
      <c r="B43" s="2">
        <v>12.125</v>
      </c>
      <c r="C43" s="2">
        <v>1973.5003351675005</v>
      </c>
      <c r="D43" s="29">
        <v>6.0427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>
        <f t="shared" si="3"/>
        <v>6.0427</v>
      </c>
      <c r="R43" s="2"/>
      <c r="S43" s="2"/>
      <c r="T43" s="2">
        <v>6.0427</v>
      </c>
      <c r="U43" s="29">
        <v>-12.6205</v>
      </c>
      <c r="V43" s="29"/>
      <c r="W43" s="29"/>
      <c r="X43" s="29"/>
      <c r="Y43" s="2"/>
      <c r="Z43" s="2"/>
      <c r="AA43" s="2"/>
      <c r="AB43" s="2"/>
      <c r="AC43" s="2"/>
      <c r="AD43" s="2"/>
      <c r="AE43" s="2"/>
      <c r="AF43" s="2"/>
      <c r="AG43" s="2"/>
      <c r="AH43" s="1">
        <f t="shared" si="1"/>
        <v>-12.6205</v>
      </c>
      <c r="AK43" s="1">
        <f t="shared" si="2"/>
        <v>-12.6205</v>
      </c>
    </row>
    <row r="44" spans="1:37" x14ac:dyDescent="0.35">
      <c r="A44" s="2" t="s">
        <v>38</v>
      </c>
      <c r="B44" s="2">
        <v>13</v>
      </c>
      <c r="C44" s="2">
        <v>1968.99897444</v>
      </c>
      <c r="D44" s="29">
        <v>5.6838000000000015</v>
      </c>
      <c r="E44" s="29">
        <v>5.0458888888888875</v>
      </c>
      <c r="F44" s="29">
        <v>-0.59237500000000054</v>
      </c>
      <c r="G44" s="29">
        <v>2.1305000000000014</v>
      </c>
      <c r="H44" s="2"/>
      <c r="I44" s="2"/>
      <c r="J44" s="2"/>
      <c r="K44" s="2"/>
      <c r="L44" s="2"/>
      <c r="M44" s="2"/>
      <c r="N44" s="2"/>
      <c r="O44" s="2"/>
      <c r="P44" s="2"/>
      <c r="Q44" s="2">
        <f t="shared" si="3"/>
        <v>3.0669534722222225</v>
      </c>
      <c r="R44" s="2"/>
      <c r="S44" s="2"/>
      <c r="T44" s="2">
        <v>3.0669534722222225</v>
      </c>
      <c r="U44" s="29">
        <v>-12.527099999999999</v>
      </c>
      <c r="V44" s="29">
        <v>-10.180999999999999</v>
      </c>
      <c r="W44" s="29">
        <v>-6.8233750000000004</v>
      </c>
      <c r="X44" s="29">
        <v>-9.4791249999999998</v>
      </c>
      <c r="Y44" s="2"/>
      <c r="Z44" s="2"/>
      <c r="AA44" s="2"/>
      <c r="AB44" s="2"/>
      <c r="AC44" s="2"/>
      <c r="AD44" s="2"/>
      <c r="AE44" s="2"/>
      <c r="AF44" s="2"/>
      <c r="AG44" s="2"/>
      <c r="AH44" s="1">
        <f t="shared" si="1"/>
        <v>-9.7526499999999992</v>
      </c>
      <c r="AK44" s="1">
        <f t="shared" si="2"/>
        <v>-9.7526499999999992</v>
      </c>
    </row>
    <row r="45" spans="1:37" x14ac:dyDescent="0.35">
      <c r="A45" s="2" t="s">
        <v>39</v>
      </c>
      <c r="B45" s="2">
        <v>13.125</v>
      </c>
      <c r="C45" s="2">
        <v>1968.3559229075001</v>
      </c>
      <c r="D45" s="29">
        <v>2.4937000000000005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>
        <f t="shared" si="3"/>
        <v>2.4937000000000005</v>
      </c>
      <c r="R45" s="2"/>
      <c r="S45" s="2"/>
      <c r="T45" s="2">
        <v>2.4937000000000005</v>
      </c>
      <c r="U45" s="29">
        <v>-8.8574999999999999</v>
      </c>
      <c r="V45" s="29"/>
      <c r="W45" s="29"/>
      <c r="X45" s="29"/>
      <c r="Y45" s="2"/>
      <c r="Z45" s="2"/>
      <c r="AA45" s="2"/>
      <c r="AB45" s="2"/>
      <c r="AC45" s="2"/>
      <c r="AD45" s="2"/>
      <c r="AE45" s="2"/>
      <c r="AF45" s="2"/>
      <c r="AG45" s="2"/>
      <c r="AH45" s="1">
        <f t="shared" si="1"/>
        <v>-8.8574999999999999</v>
      </c>
      <c r="AK45" s="1">
        <f t="shared" si="2"/>
        <v>-8.8574999999999999</v>
      </c>
    </row>
    <row r="46" spans="1:37" x14ac:dyDescent="0.35">
      <c r="A46" s="2" t="s">
        <v>40</v>
      </c>
      <c r="B46" s="2">
        <v>14</v>
      </c>
      <c r="C46" s="2">
        <v>1963.8545621800008</v>
      </c>
      <c r="D46" s="29">
        <v>5.9896250000000002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>
        <f t="shared" si="3"/>
        <v>5.9896250000000002</v>
      </c>
      <c r="R46" s="2"/>
      <c r="S46" s="2"/>
      <c r="T46" s="2">
        <v>5.9896250000000002</v>
      </c>
      <c r="U46" s="29">
        <v>-5.6313750000000002</v>
      </c>
      <c r="V46" s="29"/>
      <c r="W46" s="29"/>
      <c r="X46" s="29"/>
      <c r="Y46" s="2"/>
      <c r="Z46" s="2"/>
      <c r="AA46" s="2"/>
      <c r="AB46" s="2"/>
      <c r="AC46" s="2"/>
      <c r="AD46" s="2"/>
      <c r="AE46" s="2"/>
      <c r="AF46" s="2"/>
      <c r="AG46" s="2"/>
      <c r="AH46" s="1">
        <f t="shared" si="1"/>
        <v>-5.6313750000000002</v>
      </c>
      <c r="AK46" s="1">
        <f t="shared" si="2"/>
        <v>-5.6313750000000002</v>
      </c>
    </row>
    <row r="47" spans="1:37" x14ac:dyDescent="0.35">
      <c r="A47" s="2" t="s">
        <v>41</v>
      </c>
      <c r="B47" s="2">
        <v>14.125</v>
      </c>
      <c r="C47" s="2">
        <v>1963.2115106474982</v>
      </c>
      <c r="D47" s="29">
        <v>4.8066999999999993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>
        <f t="shared" si="3"/>
        <v>4.8066999999999993</v>
      </c>
      <c r="R47" s="2"/>
      <c r="S47" s="2"/>
      <c r="T47" s="2">
        <v>4.8066999999999993</v>
      </c>
      <c r="U47" s="29">
        <v>-9.6234999999999999</v>
      </c>
      <c r="V47" s="29"/>
      <c r="W47" s="29"/>
      <c r="X47" s="29"/>
      <c r="Y47" s="2"/>
      <c r="Z47" s="2"/>
      <c r="AA47" s="2"/>
      <c r="AB47" s="2"/>
      <c r="AC47" s="2"/>
      <c r="AD47" s="2"/>
      <c r="AE47" s="2"/>
      <c r="AF47" s="2"/>
      <c r="AG47" s="2"/>
      <c r="AH47" s="1">
        <f t="shared" si="1"/>
        <v>-9.6234999999999999</v>
      </c>
      <c r="AK47" s="1">
        <f t="shared" si="2"/>
        <v>-9.6234999999999999</v>
      </c>
    </row>
    <row r="48" spans="1:37" x14ac:dyDescent="0.35">
      <c r="A48" s="2" t="s">
        <v>42</v>
      </c>
      <c r="B48" s="2">
        <v>15</v>
      </c>
      <c r="C48" s="2">
        <v>1958.7101499199978</v>
      </c>
      <c r="D48" s="29">
        <v>4.4858000000000011</v>
      </c>
      <c r="E48" s="29">
        <v>2.9468888888888873</v>
      </c>
      <c r="F48" s="29">
        <v>7.363624999999999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f t="shared" si="3"/>
        <v>4.9321046296296291</v>
      </c>
      <c r="R48" s="2"/>
      <c r="S48" s="2"/>
      <c r="T48" s="2">
        <v>4.9321046296296291</v>
      </c>
      <c r="U48" s="29">
        <v>-14.1251</v>
      </c>
      <c r="V48" s="29">
        <v>-10.994</v>
      </c>
      <c r="W48" s="29">
        <v>-9.2043750000000006</v>
      </c>
      <c r="X48" s="29"/>
      <c r="Y48" s="2"/>
      <c r="Z48" s="2"/>
      <c r="AA48" s="2"/>
      <c r="AB48" s="2"/>
      <c r="AC48" s="2"/>
      <c r="AD48" s="2"/>
      <c r="AE48" s="2"/>
      <c r="AF48" s="2"/>
      <c r="AG48" s="2"/>
      <c r="AH48" s="1">
        <f t="shared" si="1"/>
        <v>-11.441158333333334</v>
      </c>
      <c r="AK48" s="1">
        <f t="shared" si="2"/>
        <v>-11.441158333333334</v>
      </c>
    </row>
    <row r="49" spans="1:37" x14ac:dyDescent="0.35">
      <c r="A49" s="2" t="s">
        <v>43</v>
      </c>
      <c r="B49" s="2">
        <v>15.125</v>
      </c>
      <c r="C49" s="2">
        <v>1958.0670983875004</v>
      </c>
      <c r="D49" s="29">
        <v>3.4557000000000002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>
        <f t="shared" si="3"/>
        <v>3.4557000000000002</v>
      </c>
      <c r="R49" s="2"/>
      <c r="S49" s="2"/>
      <c r="T49" s="2">
        <v>3.4557000000000002</v>
      </c>
      <c r="U49" s="29">
        <v>-10.0825</v>
      </c>
      <c r="V49" s="29"/>
      <c r="W49" s="29"/>
      <c r="X49" s="29"/>
      <c r="Y49" s="2"/>
      <c r="Z49" s="2"/>
      <c r="AA49" s="2"/>
      <c r="AB49" s="2"/>
      <c r="AC49" s="2"/>
      <c r="AD49" s="2"/>
      <c r="AE49" s="2"/>
      <c r="AF49" s="2"/>
      <c r="AG49" s="2"/>
      <c r="AH49" s="1">
        <f t="shared" si="1"/>
        <v>-10.0825</v>
      </c>
      <c r="AK49" s="1">
        <f t="shared" si="2"/>
        <v>-10.0825</v>
      </c>
    </row>
    <row r="50" spans="1:37" x14ac:dyDescent="0.35">
      <c r="A50" s="2" t="s">
        <v>44</v>
      </c>
      <c r="B50" s="2">
        <v>16</v>
      </c>
      <c r="C50" s="2">
        <v>1953.5657376600013</v>
      </c>
      <c r="D50" s="29">
        <v>2.7076250000000002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>
        <f t="shared" si="3"/>
        <v>2.7076250000000002</v>
      </c>
      <c r="R50" s="2"/>
      <c r="S50" s="2"/>
      <c r="T50" s="2">
        <v>2.7076250000000002</v>
      </c>
      <c r="U50" s="29">
        <v>-11.293375000000001</v>
      </c>
      <c r="V50" s="29"/>
      <c r="W50" s="29"/>
      <c r="X50" s="29"/>
      <c r="Y50" s="2"/>
      <c r="Z50" s="2"/>
      <c r="AA50" s="2"/>
      <c r="AB50" s="2"/>
      <c r="AC50" s="2"/>
      <c r="AD50" s="2"/>
      <c r="AE50" s="2"/>
      <c r="AF50" s="2"/>
      <c r="AG50" s="2"/>
      <c r="AH50" s="1">
        <f t="shared" si="1"/>
        <v>-11.293375000000001</v>
      </c>
      <c r="AK50" s="1">
        <f t="shared" si="2"/>
        <v>-11.293375000000001</v>
      </c>
    </row>
    <row r="51" spans="1:37" x14ac:dyDescent="0.35">
      <c r="A51" s="2" t="s">
        <v>45</v>
      </c>
      <c r="B51" s="2">
        <v>16.125</v>
      </c>
      <c r="C51" s="2">
        <v>1952.4395597351872</v>
      </c>
      <c r="D51" s="29">
        <v>6.0457000000000001</v>
      </c>
      <c r="E51" s="29">
        <v>5.1867000000000001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>
        <f t="shared" si="3"/>
        <v>5.6162000000000001</v>
      </c>
      <c r="R51" s="2"/>
      <c r="S51" s="2"/>
      <c r="T51" s="2">
        <v>5.6162000000000001</v>
      </c>
      <c r="U51" s="29">
        <v>-6.6044999999999998</v>
      </c>
      <c r="V51" s="29">
        <v>-4.6105</v>
      </c>
      <c r="W51" s="29"/>
      <c r="X51" s="29"/>
      <c r="Y51" s="2"/>
      <c r="Z51" s="2"/>
      <c r="AA51" s="2"/>
      <c r="AB51" s="2"/>
      <c r="AC51" s="2"/>
      <c r="AD51" s="2"/>
      <c r="AE51" s="2"/>
      <c r="AF51" s="2"/>
      <c r="AG51" s="2"/>
      <c r="AH51" s="1">
        <f t="shared" si="1"/>
        <v>-5.6074999999999999</v>
      </c>
      <c r="AK51" s="1">
        <f t="shared" si="2"/>
        <v>-5.6074999999999999</v>
      </c>
    </row>
    <row r="52" spans="1:37" x14ac:dyDescent="0.35">
      <c r="A52" s="2" t="s">
        <v>46</v>
      </c>
      <c r="B52" s="2">
        <v>16.625</v>
      </c>
      <c r="C52" s="2">
        <v>1947.9348480359395</v>
      </c>
      <c r="D52" s="29">
        <v>4.5626999999999995</v>
      </c>
      <c r="E52" s="29">
        <v>1.2347000000000001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>
        <f t="shared" si="3"/>
        <v>2.8986999999999998</v>
      </c>
      <c r="R52" s="2"/>
      <c r="S52" s="2"/>
      <c r="T52" s="2">
        <v>2.8986999999999998</v>
      </c>
      <c r="U52" s="29">
        <v>-5.3025000000000002</v>
      </c>
      <c r="V52" s="29">
        <v>-12.1805</v>
      </c>
      <c r="W52" s="29"/>
      <c r="X52" s="29"/>
      <c r="Y52" s="2"/>
      <c r="Z52" s="2"/>
      <c r="AA52" s="2"/>
      <c r="AB52" s="2"/>
      <c r="AC52" s="2"/>
      <c r="AD52" s="2"/>
      <c r="AE52" s="2"/>
      <c r="AF52" s="2"/>
      <c r="AG52" s="2"/>
      <c r="AH52" s="1">
        <f t="shared" si="1"/>
        <v>-8.7415000000000003</v>
      </c>
      <c r="AK52" s="1">
        <f t="shared" si="2"/>
        <v>-8.7415000000000003</v>
      </c>
    </row>
    <row r="53" spans="1:37" x14ac:dyDescent="0.35">
      <c r="A53" s="2" t="s">
        <v>47</v>
      </c>
      <c r="B53" s="2">
        <v>16.875</v>
      </c>
      <c r="C53" s="2">
        <v>1945.682492186311</v>
      </c>
      <c r="D53" s="29">
        <v>4.0887142857142864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>
        <f t="shared" si="3"/>
        <v>4.0887142857142864</v>
      </c>
      <c r="R53" s="2"/>
      <c r="S53" s="2"/>
      <c r="T53" s="2">
        <v>4.0887142857142864</v>
      </c>
      <c r="U53" s="29">
        <v>-7.7189999999999994</v>
      </c>
      <c r="V53" s="29"/>
      <c r="W53" s="29"/>
      <c r="X53" s="29"/>
      <c r="Y53" s="2"/>
      <c r="Z53" s="2"/>
      <c r="AA53" s="2"/>
      <c r="AB53" s="2"/>
      <c r="AC53" s="2"/>
      <c r="AD53" s="2"/>
      <c r="AE53" s="2"/>
      <c r="AF53" s="2"/>
      <c r="AG53" s="2"/>
      <c r="AH53" s="1">
        <f t="shared" si="1"/>
        <v>-7.7189999999999994</v>
      </c>
      <c r="AK53" s="1">
        <f t="shared" si="2"/>
        <v>-7.7189999999999994</v>
      </c>
    </row>
    <row r="54" spans="1:37" x14ac:dyDescent="0.35">
      <c r="A54" s="2" t="s">
        <v>48</v>
      </c>
      <c r="B54" s="2">
        <v>17</v>
      </c>
      <c r="C54" s="2">
        <v>1944.5563142615026</v>
      </c>
      <c r="D54" s="29">
        <v>4.5416249999999998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>
        <f t="shared" si="3"/>
        <v>4.5416249999999998</v>
      </c>
      <c r="R54" s="2"/>
      <c r="S54" s="2"/>
      <c r="T54" s="2">
        <v>4.5416249999999998</v>
      </c>
      <c r="U54" s="29">
        <v>-10.877375000000001</v>
      </c>
      <c r="V54" s="29"/>
      <c r="W54" s="29"/>
      <c r="X54" s="29"/>
      <c r="Y54" s="2"/>
      <c r="Z54" s="2"/>
      <c r="AA54" s="2"/>
      <c r="AB54" s="2"/>
      <c r="AC54" s="2"/>
      <c r="AD54" s="2"/>
      <c r="AE54" s="2"/>
      <c r="AF54" s="2"/>
      <c r="AG54" s="2"/>
      <c r="AH54" s="1">
        <f t="shared" si="1"/>
        <v>-10.877375000000001</v>
      </c>
      <c r="AK54" s="1">
        <f t="shared" si="2"/>
        <v>-10.877375000000001</v>
      </c>
    </row>
    <row r="55" spans="1:37" x14ac:dyDescent="0.35">
      <c r="A55" s="2" t="s">
        <v>49</v>
      </c>
      <c r="B55" s="2">
        <v>17.125</v>
      </c>
      <c r="C55" s="2">
        <v>1943.4301363366892</v>
      </c>
      <c r="D55" s="29">
        <v>1.3186999999999998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>
        <f t="shared" si="3"/>
        <v>1.3186999999999998</v>
      </c>
      <c r="R55" s="2"/>
      <c r="S55" s="2"/>
      <c r="T55" s="2">
        <v>1.3186999999999998</v>
      </c>
      <c r="U55" s="29">
        <v>-4.115499999999999</v>
      </c>
      <c r="V55" s="29"/>
      <c r="W55" s="29"/>
      <c r="X55" s="29"/>
      <c r="Y55" s="2"/>
      <c r="Z55" s="2"/>
      <c r="AA55" s="2"/>
      <c r="AB55" s="2"/>
      <c r="AC55" s="2"/>
      <c r="AD55" s="2"/>
      <c r="AE55" s="2"/>
      <c r="AF55" s="2"/>
      <c r="AG55" s="2"/>
      <c r="AH55" s="1">
        <f t="shared" si="1"/>
        <v>-4.115499999999999</v>
      </c>
      <c r="AK55" s="1">
        <f t="shared" si="2"/>
        <v>-4.115499999999999</v>
      </c>
    </row>
    <row r="56" spans="1:37" x14ac:dyDescent="0.35">
      <c r="A56" s="2" t="s">
        <v>50</v>
      </c>
      <c r="B56" s="2">
        <v>17.375</v>
      </c>
      <c r="C56" s="2">
        <v>1941.1777804870658</v>
      </c>
      <c r="D56" s="29">
        <v>5.6077000000000012</v>
      </c>
      <c r="E56" s="29">
        <v>4.7827000000000002</v>
      </c>
      <c r="F56" s="29">
        <v>6.3126999999999995</v>
      </c>
      <c r="G56" s="29">
        <v>6.3536999999999999</v>
      </c>
      <c r="H56" s="29">
        <v>1.8297000000000008</v>
      </c>
      <c r="I56" s="29">
        <v>9.5136666666666674</v>
      </c>
      <c r="J56" s="29">
        <v>2.2386999999999997</v>
      </c>
      <c r="K56" s="29">
        <v>2.2697000000000003</v>
      </c>
      <c r="L56" s="29">
        <v>1.1556999999999995</v>
      </c>
      <c r="M56" s="29">
        <v>2.9207000000000001</v>
      </c>
      <c r="N56" s="29">
        <v>4.4376999999999995</v>
      </c>
      <c r="O56" s="26">
        <v>2.1319999999999997</v>
      </c>
      <c r="P56" s="26">
        <v>8.1260000000000012</v>
      </c>
      <c r="Q56" s="2">
        <f>AVERAGE(D56:N56)</f>
        <v>4.311151515151515</v>
      </c>
      <c r="R56" s="2">
        <f>AVERAGE(O56:P56)</f>
        <v>5.1290000000000004</v>
      </c>
      <c r="S56" s="2"/>
      <c r="T56" s="2">
        <v>4.4369743589743589</v>
      </c>
      <c r="U56" s="29">
        <v>-9.0765000000000011</v>
      </c>
      <c r="V56" s="29">
        <v>-5.0914999999999999</v>
      </c>
      <c r="W56" s="29">
        <v>-11.096500000000001</v>
      </c>
      <c r="X56" s="29">
        <v>-2.8574999999999999</v>
      </c>
      <c r="Y56" s="29">
        <v>-4.1664999999999992</v>
      </c>
      <c r="Z56" s="29">
        <v>-11.382333333333333</v>
      </c>
      <c r="AA56" s="29">
        <v>-12.6945</v>
      </c>
      <c r="AB56" s="29">
        <v>-12.820500000000001</v>
      </c>
      <c r="AC56" s="29">
        <v>-11.157500000000001</v>
      </c>
      <c r="AD56" s="29">
        <v>-13.313499999999999</v>
      </c>
      <c r="AE56" s="29">
        <v>-12.5745</v>
      </c>
      <c r="AF56" s="26">
        <v>-13.167999999999999</v>
      </c>
      <c r="AG56" s="26">
        <v>-4.4089999999999989</v>
      </c>
      <c r="AH56" s="1">
        <f>AVERAGE(U56:AE56)</f>
        <v>-9.6573939393939394</v>
      </c>
      <c r="AI56" s="1">
        <f>AVERAGE(AF56:AG56)</f>
        <v>-8.7884999999999991</v>
      </c>
      <c r="AK56" s="1">
        <f t="shared" si="2"/>
        <v>-9.5237179487179482</v>
      </c>
    </row>
    <row r="57" spans="1:37" x14ac:dyDescent="0.35">
      <c r="A57" s="2" t="s">
        <v>51</v>
      </c>
      <c r="B57" s="2">
        <v>17.625</v>
      </c>
      <c r="C57" s="2">
        <v>1938.9254246374376</v>
      </c>
      <c r="D57" s="29">
        <v>1.6359999999999992</v>
      </c>
      <c r="E57" s="29">
        <v>-0.69700000000000095</v>
      </c>
      <c r="F57" s="29">
        <v>5.4246666666666661</v>
      </c>
      <c r="G57" s="29">
        <v>2.2926666666666664</v>
      </c>
      <c r="H57" s="2"/>
      <c r="I57" s="2"/>
      <c r="J57" s="2"/>
      <c r="K57" s="2"/>
      <c r="L57" s="2"/>
      <c r="M57" s="2"/>
      <c r="N57" s="2"/>
      <c r="O57" s="2"/>
      <c r="P57" s="2"/>
      <c r="Q57" s="2">
        <f t="shared" ref="Q57:Q65" si="4">AVERAGE(D57:N57)</f>
        <v>2.1640833333333327</v>
      </c>
      <c r="R57" s="2"/>
      <c r="S57" s="2"/>
      <c r="T57" s="2">
        <v>2.1640833333333327</v>
      </c>
      <c r="U57" s="29">
        <v>-12.034999999999998</v>
      </c>
      <c r="V57" s="29">
        <v>-7.8489999999999984</v>
      </c>
      <c r="W57" s="29">
        <v>-12.426333333333332</v>
      </c>
      <c r="X57" s="29">
        <v>-11.366333333333333</v>
      </c>
      <c r="Y57" s="2"/>
      <c r="Z57" s="2"/>
      <c r="AA57" s="2"/>
      <c r="AB57" s="2"/>
      <c r="AC57" s="2"/>
      <c r="AD57" s="2"/>
      <c r="AE57" s="2"/>
      <c r="AF57" s="2"/>
      <c r="AG57" s="2"/>
      <c r="AH57" s="1">
        <f t="shared" ref="AH57:AH65" si="5">AVERAGE(U57:AE57)</f>
        <v>-10.919166666666666</v>
      </c>
      <c r="AK57" s="1">
        <f t="shared" si="2"/>
        <v>-10.919166666666666</v>
      </c>
    </row>
    <row r="58" spans="1:37" x14ac:dyDescent="0.35">
      <c r="A58" s="2" t="s">
        <v>52</v>
      </c>
      <c r="B58" s="2">
        <v>17.875</v>
      </c>
      <c r="C58" s="2">
        <v>1936.6730687878132</v>
      </c>
      <c r="D58" s="29">
        <v>6.7040000000000006</v>
      </c>
      <c r="E58" s="29">
        <v>7.9469999999999992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>
        <f t="shared" si="4"/>
        <v>7.3254999999999999</v>
      </c>
      <c r="R58" s="2"/>
      <c r="S58" s="2"/>
      <c r="T58" s="2">
        <v>7.3254999999999999</v>
      </c>
      <c r="U58" s="29">
        <v>-4.641</v>
      </c>
      <c r="V58" s="29">
        <v>-10.511999999999999</v>
      </c>
      <c r="W58" s="29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1">
        <f t="shared" si="5"/>
        <v>-7.5764999999999993</v>
      </c>
      <c r="AK58" s="1">
        <f t="shared" si="2"/>
        <v>-7.5764999999999993</v>
      </c>
    </row>
    <row r="59" spans="1:37" x14ac:dyDescent="0.35">
      <c r="A59" s="2" t="s">
        <v>53</v>
      </c>
      <c r="B59" s="2">
        <v>18</v>
      </c>
      <c r="C59" s="2">
        <v>1935.5468908629998</v>
      </c>
      <c r="D59" s="29">
        <v>3.222624999999999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>
        <f t="shared" si="4"/>
        <v>3.222624999999999</v>
      </c>
      <c r="R59" s="2"/>
      <c r="S59" s="2"/>
      <c r="T59" s="2">
        <v>3.222624999999999</v>
      </c>
      <c r="U59" s="29">
        <v>-10.439375</v>
      </c>
      <c r="V59" s="29"/>
      <c r="W59" s="29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1">
        <f t="shared" si="5"/>
        <v>-10.439375</v>
      </c>
      <c r="AK59" s="1">
        <f t="shared" si="2"/>
        <v>-10.439375</v>
      </c>
    </row>
    <row r="60" spans="1:37" x14ac:dyDescent="0.35">
      <c r="A60" s="2" t="s">
        <v>54</v>
      </c>
      <c r="B60" s="2">
        <v>18.125</v>
      </c>
      <c r="C60" s="2">
        <v>1934.420712938188</v>
      </c>
      <c r="D60" s="29">
        <v>3.0069999999999997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>
        <f t="shared" si="4"/>
        <v>3.0069999999999997</v>
      </c>
      <c r="R60" s="2"/>
      <c r="S60" s="2"/>
      <c r="T60" s="2">
        <v>3.0069999999999997</v>
      </c>
      <c r="U60" s="29">
        <v>-7.2109999999999985</v>
      </c>
      <c r="V60" s="29"/>
      <c r="W60" s="29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1">
        <f t="shared" si="5"/>
        <v>-7.2109999999999985</v>
      </c>
      <c r="AK60" s="1">
        <f t="shared" si="2"/>
        <v>-7.2109999999999985</v>
      </c>
    </row>
    <row r="61" spans="1:37" x14ac:dyDescent="0.35">
      <c r="A61" s="2" t="s">
        <v>55</v>
      </c>
      <c r="B61" s="2">
        <v>18.375</v>
      </c>
      <c r="C61" s="2">
        <v>1932.1683570885614</v>
      </c>
      <c r="D61" s="29">
        <v>3.5380000000000003</v>
      </c>
      <c r="E61" s="29">
        <v>2.3989999999999991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>
        <f t="shared" si="4"/>
        <v>2.9684999999999997</v>
      </c>
      <c r="R61" s="2"/>
      <c r="S61" s="2"/>
      <c r="T61" s="2">
        <v>2.9684999999999997</v>
      </c>
      <c r="U61" s="29">
        <v>-13.528999999999998</v>
      </c>
      <c r="V61" s="29">
        <v>-13.364999999999998</v>
      </c>
      <c r="W61" s="29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1">
        <f t="shared" si="5"/>
        <v>-13.446999999999999</v>
      </c>
      <c r="AK61" s="1">
        <f t="shared" si="2"/>
        <v>-13.446999999999999</v>
      </c>
    </row>
    <row r="62" spans="1:37" x14ac:dyDescent="0.35">
      <c r="A62" s="2" t="s">
        <v>56</v>
      </c>
      <c r="B62" s="2">
        <v>18.875</v>
      </c>
      <c r="C62" s="2">
        <v>1927.6636453893116</v>
      </c>
      <c r="D62" s="29">
        <v>4.6690000000000005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>
        <f t="shared" si="4"/>
        <v>4.6690000000000005</v>
      </c>
      <c r="R62" s="2"/>
      <c r="S62" s="2"/>
      <c r="T62" s="2">
        <v>4.6690000000000005</v>
      </c>
      <c r="U62" s="29">
        <v>-12.505999999999998</v>
      </c>
      <c r="V62" s="29"/>
      <c r="W62" s="29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1">
        <f t="shared" si="5"/>
        <v>-12.505999999999998</v>
      </c>
      <c r="AK62" s="1">
        <f t="shared" si="2"/>
        <v>-12.505999999999998</v>
      </c>
    </row>
    <row r="63" spans="1:37" x14ac:dyDescent="0.35">
      <c r="A63" s="2" t="s">
        <v>57</v>
      </c>
      <c r="B63" s="2">
        <v>19</v>
      </c>
      <c r="C63" s="2">
        <v>1926.5374674644977</v>
      </c>
      <c r="D63" s="29">
        <v>6.1466250000000002</v>
      </c>
      <c r="E63" s="29">
        <v>6.1028888888888861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>
        <f t="shared" si="4"/>
        <v>6.1247569444444432</v>
      </c>
      <c r="R63" s="2"/>
      <c r="S63" s="2"/>
      <c r="T63" s="2">
        <v>6.1247569444444432</v>
      </c>
      <c r="U63" s="29">
        <v>-9.6303750000000008</v>
      </c>
      <c r="V63" s="29">
        <v>-9.6789999999999985</v>
      </c>
      <c r="W63" s="29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1">
        <f t="shared" si="5"/>
        <v>-9.6546874999999996</v>
      </c>
      <c r="AK63" s="1">
        <f t="shared" si="2"/>
        <v>-9.6546874999999996</v>
      </c>
    </row>
    <row r="64" spans="1:37" x14ac:dyDescent="0.35">
      <c r="A64" s="2" t="s">
        <v>58</v>
      </c>
      <c r="B64" s="2">
        <v>19.125</v>
      </c>
      <c r="C64" s="2">
        <v>1925.4112895396868</v>
      </c>
      <c r="D64" s="29">
        <v>4.1129999999999995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>
        <f t="shared" si="4"/>
        <v>4.1129999999999995</v>
      </c>
      <c r="R64" s="2"/>
      <c r="S64" s="2"/>
      <c r="T64" s="2">
        <v>4.1129999999999995</v>
      </c>
      <c r="U64" s="29">
        <v>-12.768999999999998</v>
      </c>
      <c r="V64" s="29"/>
      <c r="W64" s="29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1">
        <f t="shared" si="5"/>
        <v>-12.768999999999998</v>
      </c>
      <c r="AK64" s="1">
        <f t="shared" si="2"/>
        <v>-12.768999999999998</v>
      </c>
    </row>
    <row r="65" spans="1:37" x14ac:dyDescent="0.35">
      <c r="A65" s="2" t="s">
        <v>59</v>
      </c>
      <c r="B65" s="2">
        <v>19.375</v>
      </c>
      <c r="C65" s="2">
        <v>1923.1589336900668</v>
      </c>
      <c r="D65" s="29">
        <v>5.0399999999999991</v>
      </c>
      <c r="E65" s="29">
        <v>3.9816666666666665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>
        <f t="shared" si="4"/>
        <v>4.5108333333333324</v>
      </c>
      <c r="R65" s="2"/>
      <c r="S65" s="2"/>
      <c r="T65" s="2">
        <v>4.5108333333333324</v>
      </c>
      <c r="U65" s="29">
        <v>-8.0599999999999987</v>
      </c>
      <c r="V65" s="29">
        <v>-9.7623333333333324</v>
      </c>
      <c r="W65" s="29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1">
        <f t="shared" si="5"/>
        <v>-8.9111666666666665</v>
      </c>
      <c r="AK65" s="1">
        <f t="shared" si="2"/>
        <v>-8.9111666666666665</v>
      </c>
    </row>
    <row r="66" spans="1:37" x14ac:dyDescent="0.35">
      <c r="A66" s="2" t="s">
        <v>60</v>
      </c>
      <c r="B66" s="2">
        <v>19.625</v>
      </c>
      <c r="C66" s="2">
        <v>1920.9065778404351</v>
      </c>
      <c r="D66" s="29">
        <v>1.9976666666666667</v>
      </c>
      <c r="E66" s="29">
        <v>4.6746666666666661</v>
      </c>
      <c r="F66" s="29">
        <v>5.907</v>
      </c>
      <c r="G66" s="26">
        <v>-1.6890000000000001</v>
      </c>
      <c r="H66" s="2"/>
      <c r="I66" s="2"/>
      <c r="J66" s="2"/>
      <c r="K66" s="2"/>
      <c r="L66" s="2"/>
      <c r="M66" s="2"/>
      <c r="N66" s="2"/>
      <c r="O66" s="2"/>
      <c r="P66" s="2"/>
      <c r="Q66" s="2">
        <f>AVERAGE(D66:F66)</f>
        <v>4.1931111111111106</v>
      </c>
      <c r="R66" s="2">
        <v>-1.6890000000000001</v>
      </c>
      <c r="S66" s="2"/>
      <c r="T66" s="2">
        <v>2.7225833333333331</v>
      </c>
      <c r="U66" s="29">
        <v>-12.438333333333333</v>
      </c>
      <c r="V66" s="29">
        <v>-10.586333333333332</v>
      </c>
      <c r="W66" s="29">
        <v>-11.385</v>
      </c>
      <c r="X66" s="26">
        <v>-7.6329999999999991</v>
      </c>
      <c r="Y66" s="2"/>
      <c r="Z66" s="2"/>
      <c r="AA66" s="2"/>
      <c r="AB66" s="2"/>
      <c r="AC66" s="2"/>
      <c r="AD66" s="2"/>
      <c r="AE66" s="2"/>
      <c r="AF66" s="2"/>
      <c r="AG66" s="2"/>
      <c r="AH66" s="1">
        <f>AVERAGE(U66:W66)</f>
        <v>-11.469888888888889</v>
      </c>
      <c r="AI66" s="2">
        <v>-7.6329999999999991</v>
      </c>
      <c r="AK66" s="1">
        <f t="shared" si="2"/>
        <v>-10.510666666666665</v>
      </c>
    </row>
    <row r="67" spans="1:37" x14ac:dyDescent="0.35">
      <c r="A67" s="2" t="s">
        <v>61</v>
      </c>
      <c r="B67" s="2">
        <v>19.875</v>
      </c>
      <c r="C67" s="2">
        <v>1918.654221990814</v>
      </c>
      <c r="D67" s="29">
        <v>3.6646666666666663</v>
      </c>
      <c r="E67" s="26">
        <v>5.5289999999999999</v>
      </c>
      <c r="F67" s="2"/>
      <c r="H67" s="2"/>
      <c r="I67" s="2"/>
      <c r="J67" s="2"/>
      <c r="K67" s="2"/>
      <c r="L67" s="2"/>
      <c r="M67" s="2"/>
      <c r="N67" s="2"/>
      <c r="O67" s="2"/>
      <c r="P67" s="2"/>
      <c r="Q67" s="2">
        <v>3.6646000000000001</v>
      </c>
      <c r="R67" s="2">
        <v>5.5289999999999999</v>
      </c>
      <c r="S67" s="2"/>
      <c r="T67" s="2">
        <v>4.5968333333333327</v>
      </c>
      <c r="U67" s="29">
        <v>-13.176333333333332</v>
      </c>
      <c r="V67" s="26">
        <v>-11.126999999999999</v>
      </c>
      <c r="W67" s="2"/>
      <c r="X67" s="2"/>
      <c r="Z67" s="2"/>
      <c r="AA67" s="2"/>
      <c r="AB67" s="2"/>
      <c r="AC67" s="2"/>
      <c r="AD67" s="2"/>
      <c r="AE67" s="2"/>
      <c r="AF67" s="2"/>
      <c r="AG67" s="2"/>
      <c r="AH67" s="2">
        <v>-13.176333333333332</v>
      </c>
      <c r="AI67" s="2">
        <v>-11.126999999999999</v>
      </c>
      <c r="AK67" s="1">
        <f t="shared" si="2"/>
        <v>-12.151666666666666</v>
      </c>
    </row>
    <row r="68" spans="1:37" x14ac:dyDescent="0.35">
      <c r="A68" s="2" t="s">
        <v>62</v>
      </c>
      <c r="B68" s="2">
        <v>20</v>
      </c>
      <c r="C68" s="2">
        <v>1917.5280440659999</v>
      </c>
      <c r="D68" s="29">
        <v>7.1045000000000016</v>
      </c>
      <c r="E68" s="29">
        <v>4.8698888888888874</v>
      </c>
      <c r="F68" s="29">
        <v>0.26662499999999945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>
        <f>AVERAGE(D68:G68)</f>
        <v>4.0803379629629628</v>
      </c>
      <c r="R68" s="2"/>
      <c r="S68" s="2"/>
      <c r="T68" s="2">
        <v>4.0803379629629628</v>
      </c>
      <c r="U68" s="29">
        <v>-10.096125000000001</v>
      </c>
      <c r="V68" s="29">
        <v>-10.732999999999999</v>
      </c>
      <c r="W68" s="29">
        <v>-9.1963749999999997</v>
      </c>
      <c r="X68" s="29"/>
      <c r="Y68" s="2"/>
      <c r="Z68" s="2"/>
      <c r="AA68" s="2"/>
      <c r="AB68" s="2"/>
      <c r="AC68" s="2"/>
      <c r="AD68" s="2"/>
      <c r="AE68" s="2"/>
      <c r="AF68" s="2"/>
      <c r="AG68" s="2"/>
      <c r="AH68" s="1">
        <f>AVERAGE(U68:X68)</f>
        <v>-10.0085</v>
      </c>
      <c r="AK68" s="1">
        <f t="shared" si="2"/>
        <v>-10.0085</v>
      </c>
    </row>
    <row r="69" spans="1:37" x14ac:dyDescent="0.35">
      <c r="A69" s="2" t="s">
        <v>63</v>
      </c>
      <c r="B69" s="2">
        <v>20.125</v>
      </c>
      <c r="C69" s="2">
        <v>1915.2717392885615</v>
      </c>
      <c r="D69" s="29">
        <v>7.8628</v>
      </c>
      <c r="E69" s="29">
        <v>6.4613750000000021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>
        <f t="shared" ref="Q69:Q75" si="6">AVERAGE(D69:G69)</f>
        <v>7.1620875000000011</v>
      </c>
      <c r="R69" s="2"/>
      <c r="S69" s="2"/>
      <c r="T69" s="2">
        <v>7.1620875000000011</v>
      </c>
      <c r="U69" s="29">
        <v>-10.8901</v>
      </c>
      <c r="V69" s="29">
        <v>-9.7715000000000014</v>
      </c>
      <c r="W69" s="29"/>
      <c r="X69" s="29"/>
      <c r="Y69" s="2"/>
      <c r="Z69" s="2"/>
      <c r="AA69" s="2"/>
      <c r="AB69" s="2"/>
      <c r="AC69" s="2"/>
      <c r="AD69" s="2"/>
      <c r="AE69" s="2"/>
      <c r="AF69" s="2"/>
      <c r="AG69" s="2"/>
      <c r="AH69" s="1">
        <f t="shared" ref="AH69:AH75" si="7">AVERAGE(U69:X69)</f>
        <v>-10.3308</v>
      </c>
      <c r="AK69" s="1">
        <f t="shared" si="2"/>
        <v>-10.3308</v>
      </c>
    </row>
    <row r="70" spans="1:37" x14ac:dyDescent="0.35">
      <c r="A70" s="2" t="s">
        <v>64</v>
      </c>
      <c r="B70" s="2">
        <v>20.375</v>
      </c>
      <c r="C70" s="2">
        <v>1910.7591297336885</v>
      </c>
      <c r="D70" s="29">
        <v>0.84699999999999953</v>
      </c>
      <c r="E70" s="29">
        <v>0.85099999999999909</v>
      </c>
      <c r="F70" s="29">
        <v>3.6566666666666663</v>
      </c>
      <c r="G70" s="29">
        <v>6.6946666666666665</v>
      </c>
      <c r="H70" s="2"/>
      <c r="I70" s="2"/>
      <c r="J70" s="2"/>
      <c r="K70" s="2"/>
      <c r="L70" s="2"/>
      <c r="M70" s="2"/>
      <c r="N70" s="2"/>
      <c r="O70" s="2"/>
      <c r="P70" s="2"/>
      <c r="Q70" s="2">
        <f t="shared" si="6"/>
        <v>3.0123333333333329</v>
      </c>
      <c r="R70" s="2"/>
      <c r="S70" s="2"/>
      <c r="T70" s="2">
        <v>3.0123333333333329</v>
      </c>
      <c r="U70" s="29">
        <v>-12.016999999999999</v>
      </c>
      <c r="V70" s="29">
        <v>-4.3449999999999989</v>
      </c>
      <c r="W70" s="29">
        <v>-6.668333333333333</v>
      </c>
      <c r="X70" s="29">
        <v>-10.110333333333333</v>
      </c>
      <c r="Y70" s="2"/>
      <c r="Z70" s="2"/>
      <c r="AA70" s="2"/>
      <c r="AB70" s="2"/>
      <c r="AC70" s="2"/>
      <c r="AD70" s="2"/>
      <c r="AE70" s="2"/>
      <c r="AF70" s="2"/>
      <c r="AG70" s="2"/>
      <c r="AH70" s="1">
        <f t="shared" si="7"/>
        <v>-8.2851666666666652</v>
      </c>
      <c r="AK70" s="1">
        <f t="shared" si="2"/>
        <v>-8.2851666666666652</v>
      </c>
    </row>
    <row r="71" spans="1:37" x14ac:dyDescent="0.35">
      <c r="A71" s="2" t="s">
        <v>65</v>
      </c>
      <c r="B71" s="2">
        <v>20.625</v>
      </c>
      <c r="C71" s="2">
        <v>1906.2465201788118</v>
      </c>
      <c r="D71" s="29">
        <v>4.2680000000000007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>
        <f t="shared" si="6"/>
        <v>4.2680000000000007</v>
      </c>
      <c r="R71" s="2"/>
      <c r="S71" s="2"/>
      <c r="T71" s="2">
        <v>4.2680000000000007</v>
      </c>
      <c r="U71" s="29">
        <v>-13.129999999999999</v>
      </c>
      <c r="V71" s="29"/>
      <c r="W71" s="29"/>
      <c r="X71" s="29"/>
      <c r="Y71" s="2"/>
      <c r="Z71" s="2"/>
      <c r="AA71" s="2"/>
      <c r="AB71" s="2"/>
      <c r="AC71" s="2"/>
      <c r="AD71" s="2"/>
      <c r="AE71" s="2"/>
      <c r="AF71" s="2"/>
      <c r="AG71" s="2"/>
      <c r="AH71" s="1">
        <f t="shared" si="7"/>
        <v>-13.129999999999999</v>
      </c>
      <c r="AK71" s="1">
        <f t="shared" ref="AK71:AK134" si="8">AVERAGE(U71:AG71)</f>
        <v>-13.129999999999999</v>
      </c>
    </row>
    <row r="72" spans="1:37" x14ac:dyDescent="0.35">
      <c r="A72" s="2" t="s">
        <v>66</v>
      </c>
      <c r="B72" s="2">
        <v>20.875</v>
      </c>
      <c r="C72" s="2">
        <v>1901.7339106239378</v>
      </c>
      <c r="D72" s="29">
        <v>6.9939999999999998</v>
      </c>
      <c r="E72" s="29">
        <v>4.8520000000000003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>
        <f t="shared" si="6"/>
        <v>5.923</v>
      </c>
      <c r="R72" s="2"/>
      <c r="S72" s="2"/>
      <c r="T72" s="2">
        <v>5.923</v>
      </c>
      <c r="U72" s="29">
        <v>-7.7539999999999996</v>
      </c>
      <c r="V72" s="29">
        <v>-7.4859999999999989</v>
      </c>
      <c r="W72" s="29"/>
      <c r="X72" s="29"/>
      <c r="Y72" s="2"/>
      <c r="Z72" s="2"/>
      <c r="AA72" s="2"/>
      <c r="AB72" s="2"/>
      <c r="AC72" s="2"/>
      <c r="AD72" s="2"/>
      <c r="AE72" s="2"/>
      <c r="AF72" s="2"/>
      <c r="AG72" s="2"/>
      <c r="AH72" s="1">
        <f t="shared" si="7"/>
        <v>-7.6199999999999992</v>
      </c>
      <c r="AK72" s="1">
        <f t="shared" si="8"/>
        <v>-7.6199999999999992</v>
      </c>
    </row>
    <row r="73" spans="1:37" x14ac:dyDescent="0.35">
      <c r="A73" s="2" t="s">
        <v>67</v>
      </c>
      <c r="B73" s="2">
        <v>21</v>
      </c>
      <c r="C73" s="2">
        <v>1899.4776058464977</v>
      </c>
      <c r="D73" s="29">
        <v>7.5904999999999996</v>
      </c>
      <c r="E73" s="29">
        <v>6.8895000000000017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>
        <f t="shared" si="6"/>
        <v>7.24</v>
      </c>
      <c r="R73" s="2"/>
      <c r="S73" s="2"/>
      <c r="T73" s="2">
        <v>7.24</v>
      </c>
      <c r="U73" s="29">
        <v>-6.8136000000000001</v>
      </c>
      <c r="V73" s="29">
        <v>-7.3822222222222225</v>
      </c>
      <c r="W73" s="29"/>
      <c r="X73" s="29"/>
      <c r="Y73" s="2"/>
      <c r="Z73" s="2"/>
      <c r="AA73" s="2"/>
      <c r="AB73" s="2"/>
      <c r="AC73" s="2"/>
      <c r="AD73" s="2"/>
      <c r="AE73" s="2"/>
      <c r="AF73" s="2"/>
      <c r="AG73" s="2"/>
      <c r="AH73" s="1">
        <f t="shared" si="7"/>
        <v>-7.0979111111111113</v>
      </c>
      <c r="AK73" s="1">
        <f t="shared" si="8"/>
        <v>-7.0979111111111113</v>
      </c>
    </row>
    <row r="74" spans="1:37" x14ac:dyDescent="0.35">
      <c r="A74" s="2" t="s">
        <v>68</v>
      </c>
      <c r="B74" s="2">
        <v>21.125</v>
      </c>
      <c r="C74" s="2">
        <v>1897.221301069063</v>
      </c>
      <c r="D74" s="29">
        <v>4.6583750000000013</v>
      </c>
      <c r="E74" s="29">
        <v>4.9098000000000006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>
        <f t="shared" si="6"/>
        <v>4.7840875000000009</v>
      </c>
      <c r="R74" s="2"/>
      <c r="S74" s="2"/>
      <c r="T74" s="2">
        <v>4.7840875000000009</v>
      </c>
      <c r="U74" s="29">
        <v>-9.5955000000000013</v>
      </c>
      <c r="V74" s="29">
        <v>-10.0601</v>
      </c>
      <c r="W74" s="29"/>
      <c r="X74" s="29"/>
      <c r="Y74" s="2"/>
      <c r="Z74" s="2"/>
      <c r="AA74" s="2"/>
      <c r="AB74" s="2"/>
      <c r="AC74" s="2"/>
      <c r="AD74" s="2"/>
      <c r="AE74" s="2"/>
      <c r="AF74" s="2"/>
      <c r="AG74" s="2"/>
      <c r="AH74" s="1">
        <f t="shared" si="7"/>
        <v>-9.8277999999999999</v>
      </c>
      <c r="AK74" s="1">
        <f t="shared" si="8"/>
        <v>-9.8277999999999999</v>
      </c>
    </row>
    <row r="75" spans="1:37" x14ac:dyDescent="0.35">
      <c r="A75" s="2" t="s">
        <v>69</v>
      </c>
      <c r="B75" s="2">
        <v>21.375</v>
      </c>
      <c r="C75" s="2">
        <v>1892.7086915141863</v>
      </c>
      <c r="D75" s="29">
        <v>1.6219999999999999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>
        <f t="shared" si="6"/>
        <v>1.6219999999999999</v>
      </c>
      <c r="R75" s="2"/>
      <c r="S75" s="2"/>
      <c r="T75" s="2">
        <v>1.6219999999999999</v>
      </c>
      <c r="U75" s="29">
        <v>-12.688999999999998</v>
      </c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1">
        <f t="shared" si="7"/>
        <v>-12.688999999999998</v>
      </c>
      <c r="AK75" s="1">
        <f t="shared" si="8"/>
        <v>-12.688999999999998</v>
      </c>
    </row>
    <row r="76" spans="1:37" x14ac:dyDescent="0.35">
      <c r="A76" s="2" t="s">
        <v>70</v>
      </c>
      <c r="B76" s="2">
        <v>21.625</v>
      </c>
      <c r="C76" s="2">
        <v>1888.1960819593116</v>
      </c>
      <c r="D76" s="26">
        <v>6.468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6.468</v>
      </c>
      <c r="S76" s="2"/>
      <c r="T76" s="2">
        <v>6.468</v>
      </c>
      <c r="U76" s="26">
        <v>-5.8179999999999996</v>
      </c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I76" s="2">
        <v>-5.8179999999999996</v>
      </c>
      <c r="AK76" s="1">
        <f t="shared" si="8"/>
        <v>-5.8179999999999996</v>
      </c>
    </row>
    <row r="77" spans="1:37" x14ac:dyDescent="0.35">
      <c r="A77" s="2" t="s">
        <v>71</v>
      </c>
      <c r="B77" s="2">
        <v>21.875</v>
      </c>
      <c r="C77" s="2">
        <v>1883.6834724044386</v>
      </c>
      <c r="D77" s="29">
        <v>5.8388333333333335</v>
      </c>
      <c r="E77" s="29">
        <v>6.04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>
        <f>AVERAGE(D77:G77)</f>
        <v>5.9394166666666663</v>
      </c>
      <c r="R77" s="2"/>
      <c r="S77" s="2"/>
      <c r="T77" s="2">
        <v>5.9394166666666663</v>
      </c>
      <c r="U77" s="29">
        <v>-7.0057499999999999</v>
      </c>
      <c r="V77" s="29">
        <v>-6.7841666666666658</v>
      </c>
      <c r="W77" s="29"/>
      <c r="X77" s="29"/>
      <c r="Y77" s="2"/>
      <c r="Z77" s="2"/>
      <c r="AA77" s="2"/>
      <c r="AB77" s="2"/>
      <c r="AC77" s="2"/>
      <c r="AD77" s="2"/>
      <c r="AE77" s="2"/>
      <c r="AF77" s="2"/>
      <c r="AG77" s="2"/>
      <c r="AH77" s="1">
        <f>AVERAGE(U77:W77)</f>
        <v>-6.8949583333333333</v>
      </c>
      <c r="AK77" s="1">
        <f t="shared" si="8"/>
        <v>-6.8949583333333333</v>
      </c>
    </row>
    <row r="78" spans="1:37" x14ac:dyDescent="0.35">
      <c r="A78" s="2" t="s">
        <v>72</v>
      </c>
      <c r="B78" s="2">
        <v>22</v>
      </c>
      <c r="C78" s="2">
        <v>1881.4271676270007</v>
      </c>
      <c r="D78" s="29">
        <v>5.3157999999999994</v>
      </c>
      <c r="E78" s="29">
        <v>7.187888888888887</v>
      </c>
      <c r="F78" s="29">
        <v>3.4336249999999993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>
        <f t="shared" ref="Q78:Q84" si="9">AVERAGE(D78:G78)</f>
        <v>5.3124379629629619</v>
      </c>
      <c r="R78" s="2"/>
      <c r="S78" s="2"/>
      <c r="T78" s="2">
        <v>5.3124379629629619</v>
      </c>
      <c r="U78" s="29">
        <v>-9.6851000000000003</v>
      </c>
      <c r="V78" s="29">
        <v>-3.6480000000000001</v>
      </c>
      <c r="W78" s="29">
        <v>-7.1023750000000003</v>
      </c>
      <c r="X78" s="29"/>
      <c r="Y78" s="2"/>
      <c r="Z78" s="2"/>
      <c r="AA78" s="2"/>
      <c r="AB78" s="2"/>
      <c r="AC78" s="2"/>
      <c r="AD78" s="2"/>
      <c r="AE78" s="2"/>
      <c r="AF78" s="2"/>
      <c r="AG78" s="2"/>
      <c r="AH78" s="1">
        <f t="shared" ref="AH78:AH79" si="10">AVERAGE(U78:W78)</f>
        <v>-6.8118249999999998</v>
      </c>
      <c r="AK78" s="1">
        <f t="shared" si="8"/>
        <v>-6.8118249999999998</v>
      </c>
    </row>
    <row r="79" spans="1:37" x14ac:dyDescent="0.35">
      <c r="A79" s="2" t="s">
        <v>73</v>
      </c>
      <c r="B79" s="2">
        <v>22.125</v>
      </c>
      <c r="C79" s="2">
        <v>1879.1708628495646</v>
      </c>
      <c r="D79" s="29">
        <v>3.2590000000000003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>
        <f t="shared" si="9"/>
        <v>3.2590000000000003</v>
      </c>
      <c r="R79" s="2"/>
      <c r="S79" s="2"/>
      <c r="T79" s="2">
        <v>3.2590000000000003</v>
      </c>
      <c r="U79" s="29">
        <v>-10.393999999999998</v>
      </c>
      <c r="V79" s="29"/>
      <c r="W79" s="29"/>
      <c r="X79" s="29"/>
      <c r="Y79" s="2"/>
      <c r="Z79" s="2"/>
      <c r="AA79" s="2"/>
      <c r="AB79" s="2"/>
      <c r="AC79" s="2"/>
      <c r="AD79" s="2"/>
      <c r="AE79" s="2"/>
      <c r="AF79" s="2"/>
      <c r="AG79" s="2"/>
      <c r="AH79" s="1">
        <f t="shared" si="10"/>
        <v>-10.393999999999998</v>
      </c>
      <c r="AK79" s="1">
        <f t="shared" si="8"/>
        <v>-10.393999999999998</v>
      </c>
    </row>
    <row r="80" spans="1:37" x14ac:dyDescent="0.35">
      <c r="A80" s="2" t="s">
        <v>74</v>
      </c>
      <c r="B80" s="2">
        <v>22.375</v>
      </c>
      <c r="C80" s="2">
        <v>1874.6582532946868</v>
      </c>
      <c r="D80" s="29">
        <v>4.9949999999999992</v>
      </c>
      <c r="E80" s="29">
        <v>8.6849999999999987</v>
      </c>
      <c r="F80" s="29">
        <v>7.8216666666666663</v>
      </c>
      <c r="G80" s="29">
        <v>7.4676666666666662</v>
      </c>
      <c r="H80" s="26">
        <v>0.75399999999999956</v>
      </c>
      <c r="I80" s="26">
        <v>4.395999999999999</v>
      </c>
      <c r="L80" s="2"/>
      <c r="M80" s="2"/>
      <c r="N80" s="2"/>
      <c r="O80" s="2"/>
      <c r="P80" s="2"/>
      <c r="Q80" s="2">
        <f t="shared" si="9"/>
        <v>7.2423333333333328</v>
      </c>
      <c r="R80" s="2">
        <f>AVERAGE(H80:I80)</f>
        <v>2.5749999999999993</v>
      </c>
      <c r="S80" s="2"/>
      <c r="T80" s="2">
        <v>5.6865555555555547</v>
      </c>
      <c r="U80" s="29">
        <v>-4.4619999999999997</v>
      </c>
      <c r="V80" s="29">
        <v>-6.5779999999999994</v>
      </c>
      <c r="W80" s="29">
        <v>-12.148333333333333</v>
      </c>
      <c r="X80" s="29">
        <v>-9.4313333333333329</v>
      </c>
      <c r="Y80" s="26">
        <v>-6.5789999999999988</v>
      </c>
      <c r="Z80" s="26">
        <v>-9.4459999999999997</v>
      </c>
      <c r="AC80" s="2"/>
      <c r="AD80" s="2"/>
      <c r="AE80" s="2"/>
      <c r="AF80" s="2"/>
      <c r="AG80" s="2"/>
      <c r="AH80" s="1">
        <f>AVERAGE(U80:X80)</f>
        <v>-8.1549166666666668</v>
      </c>
      <c r="AI80" s="1">
        <f>AVERAGE(Y80:Z80)</f>
        <v>-8.0124999999999993</v>
      </c>
      <c r="AK80" s="1">
        <f t="shared" si="8"/>
        <v>-8.1074444444444449</v>
      </c>
    </row>
    <row r="81" spans="1:37" x14ac:dyDescent="0.35">
      <c r="A81" s="2" t="s">
        <v>75</v>
      </c>
      <c r="B81" s="2">
        <v>22.625</v>
      </c>
      <c r="C81" s="2">
        <v>1870.1456437398115</v>
      </c>
      <c r="D81" s="29">
        <v>7.8969999999999985</v>
      </c>
      <c r="E81" s="29">
        <v>1.609</v>
      </c>
      <c r="F81" s="29">
        <v>7.5796666666666663</v>
      </c>
      <c r="G81" s="29">
        <v>3.4556666666666667</v>
      </c>
      <c r="H81" s="26">
        <v>5.2520000000000007</v>
      </c>
      <c r="I81" s="26">
        <v>4.0559999999999992</v>
      </c>
      <c r="L81" s="2"/>
      <c r="M81" s="2"/>
      <c r="N81" s="2"/>
      <c r="O81" s="2"/>
      <c r="P81" s="2"/>
      <c r="Q81" s="2">
        <f t="shared" si="9"/>
        <v>5.1353333333333326</v>
      </c>
      <c r="R81" s="2">
        <f>AVERAGE(H81:I81)</f>
        <v>4.6539999999999999</v>
      </c>
      <c r="S81" s="2"/>
      <c r="T81" s="2">
        <v>4.9748888888888887</v>
      </c>
      <c r="U81" s="29">
        <v>-10.158999999999999</v>
      </c>
      <c r="V81" s="29">
        <v>-14.143999999999998</v>
      </c>
      <c r="W81" s="29">
        <v>-7.6453333333333333</v>
      </c>
      <c r="X81" s="29">
        <v>-4.6273333333333326</v>
      </c>
      <c r="Y81" s="26">
        <v>-6.5169999999999995</v>
      </c>
      <c r="Z81" s="26">
        <v>-13.302</v>
      </c>
      <c r="AC81" s="2"/>
      <c r="AD81" s="2"/>
      <c r="AE81" s="2"/>
      <c r="AF81" s="2"/>
      <c r="AG81" s="2"/>
      <c r="AH81" s="1">
        <f t="shared" ref="AH81:AH83" si="11">AVERAGE(U81:X81)</f>
        <v>-9.1439166666666658</v>
      </c>
      <c r="AI81" s="1">
        <f>AVERAGE(Y81:Z81)</f>
        <v>-9.9094999999999995</v>
      </c>
      <c r="AK81" s="1">
        <f t="shared" si="8"/>
        <v>-9.3991111111111092</v>
      </c>
    </row>
    <row r="82" spans="1:37" x14ac:dyDescent="0.35">
      <c r="A82" s="2" t="s">
        <v>76</v>
      </c>
      <c r="B82" s="2">
        <v>22.875</v>
      </c>
      <c r="C82" s="2">
        <v>1865.6330341849371</v>
      </c>
      <c r="D82" s="29">
        <v>5.8760000000000012</v>
      </c>
      <c r="E82" s="29">
        <v>4.08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>
        <f t="shared" si="9"/>
        <v>4.9780000000000006</v>
      </c>
      <c r="R82" s="2"/>
      <c r="S82" s="2"/>
      <c r="T82" s="2">
        <v>4.9780000000000006</v>
      </c>
      <c r="U82" s="29">
        <v>-10.956</v>
      </c>
      <c r="V82" s="29">
        <v>-14.097999999999999</v>
      </c>
      <c r="W82" s="29"/>
      <c r="X82" s="29"/>
      <c r="Y82" s="2"/>
      <c r="Z82" s="2"/>
      <c r="AA82" s="2"/>
      <c r="AB82" s="2"/>
      <c r="AC82" s="2"/>
      <c r="AD82" s="2"/>
      <c r="AE82" s="2"/>
      <c r="AF82" s="2"/>
      <c r="AG82" s="2"/>
      <c r="AH82" s="1">
        <f t="shared" si="11"/>
        <v>-12.526999999999999</v>
      </c>
      <c r="AK82" s="1">
        <f t="shared" si="8"/>
        <v>-12.526999999999999</v>
      </c>
    </row>
    <row r="83" spans="1:37" x14ac:dyDescent="0.35">
      <c r="A83" s="2" t="s">
        <v>77</v>
      </c>
      <c r="B83" s="2">
        <v>23</v>
      </c>
      <c r="C83" s="2">
        <v>1863.3767294074978</v>
      </c>
      <c r="D83" s="29">
        <v>6.4546250000000001</v>
      </c>
      <c r="E83" s="29">
        <v>6.214888888888888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>
        <f t="shared" si="9"/>
        <v>6.334756944444444</v>
      </c>
      <c r="R83" s="2"/>
      <c r="S83" s="2"/>
      <c r="T83" s="2">
        <v>6.334756944444444</v>
      </c>
      <c r="U83" s="29">
        <v>-11.484375</v>
      </c>
      <c r="V83" s="29">
        <v>-11.183999999999999</v>
      </c>
      <c r="W83" s="29"/>
      <c r="X83" s="29"/>
      <c r="Y83" s="2"/>
      <c r="Z83" s="2"/>
      <c r="AA83" s="2"/>
      <c r="AB83" s="2"/>
      <c r="AC83" s="2"/>
      <c r="AD83" s="2"/>
      <c r="AE83" s="2"/>
      <c r="AF83" s="2"/>
      <c r="AG83" s="2"/>
      <c r="AH83" s="1">
        <f t="shared" si="11"/>
        <v>-11.334187499999999</v>
      </c>
      <c r="AK83" s="1">
        <f t="shared" si="8"/>
        <v>-11.334187499999999</v>
      </c>
    </row>
    <row r="84" spans="1:37" x14ac:dyDescent="0.35">
      <c r="A84" s="2" t="s">
        <v>78</v>
      </c>
      <c r="B84" s="2">
        <v>23.125</v>
      </c>
      <c r="C84" s="2">
        <v>1861.1204246300617</v>
      </c>
      <c r="D84" s="29">
        <v>7.6578333333333335</v>
      </c>
      <c r="E84" s="29">
        <v>6.1788333333333334</v>
      </c>
      <c r="F84" s="29">
        <v>2.996833333333333</v>
      </c>
      <c r="G84" s="29">
        <v>4.7918333333333338</v>
      </c>
      <c r="H84" s="26">
        <v>4.9888333333333339</v>
      </c>
      <c r="I84" s="26">
        <v>2.6568333333333332</v>
      </c>
      <c r="J84" s="26">
        <v>5.4158333333333335</v>
      </c>
      <c r="K84" s="26">
        <v>2.3148333333333331</v>
      </c>
      <c r="L84" s="2"/>
      <c r="M84" s="2"/>
      <c r="N84" s="2"/>
      <c r="O84" s="2"/>
      <c r="P84" s="2"/>
      <c r="Q84" s="2">
        <f t="shared" si="9"/>
        <v>5.4063333333333334</v>
      </c>
      <c r="R84" s="2">
        <f>AVERAGE(H84:K84)</f>
        <v>3.8440833333333333</v>
      </c>
      <c r="S84" s="2"/>
      <c r="T84" s="2">
        <v>4.6252083333333331</v>
      </c>
      <c r="U84" s="29">
        <v>-11.900749999999999</v>
      </c>
      <c r="V84" s="29">
        <v>-5.5097499999999995</v>
      </c>
      <c r="W84" s="29">
        <v>-10.191749999999999</v>
      </c>
      <c r="X84" s="29">
        <v>-14.835750000000001</v>
      </c>
      <c r="Y84" s="26">
        <v>-11.461749999999999</v>
      </c>
      <c r="Z84" s="26">
        <v>-12.985749999999999</v>
      </c>
      <c r="AA84" s="26">
        <v>-6.5297499999999999</v>
      </c>
      <c r="AB84" s="26">
        <v>-8.1137499999999996</v>
      </c>
      <c r="AC84" s="2"/>
      <c r="AD84" s="2"/>
      <c r="AE84" s="2"/>
      <c r="AF84" s="2"/>
      <c r="AG84" s="2"/>
      <c r="AH84" s="1">
        <f>AVERAGE(U84:X84)</f>
        <v>-10.609500000000001</v>
      </c>
      <c r="AI84" s="1">
        <f>AVERAGE(Y84:AB84)</f>
        <v>-9.7727499999999985</v>
      </c>
      <c r="AK84" s="1">
        <f t="shared" si="8"/>
        <v>-10.191124999999998</v>
      </c>
    </row>
    <row r="85" spans="1:37" x14ac:dyDescent="0.35">
      <c r="A85" s="2" t="s">
        <v>79</v>
      </c>
      <c r="B85" s="2">
        <v>23.375</v>
      </c>
      <c r="C85" s="2">
        <v>1856.6078150751871</v>
      </c>
      <c r="D85" s="29">
        <v>2.1797142857142857</v>
      </c>
      <c r="E85" s="26">
        <v>5.0298333333333334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>
        <v>2.1797140000000002</v>
      </c>
      <c r="R85" s="2">
        <v>5.029833</v>
      </c>
      <c r="S85" s="2"/>
      <c r="T85" s="2">
        <v>3.6047738095238095</v>
      </c>
      <c r="U85" s="29">
        <v>-9.3979999999999997</v>
      </c>
      <c r="V85" s="26">
        <v>-11.649750000000001</v>
      </c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>
        <v>-9.3979999999999997</v>
      </c>
      <c r="AI85" s="2">
        <v>-11.649750000000001</v>
      </c>
      <c r="AK85" s="1">
        <f t="shared" si="8"/>
        <v>-10.523875</v>
      </c>
    </row>
    <row r="86" spans="1:37" x14ac:dyDescent="0.35">
      <c r="A86" s="2" t="s">
        <v>80</v>
      </c>
      <c r="B86" s="2">
        <v>23.625</v>
      </c>
      <c r="C86" s="2">
        <v>1852.0952055203161</v>
      </c>
      <c r="D86" s="29">
        <v>8.7368333333333332</v>
      </c>
      <c r="E86" s="26">
        <v>7.9508333333333336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>
        <v>8.7368299999999994</v>
      </c>
      <c r="R86" s="2">
        <v>7.9508330000000003</v>
      </c>
      <c r="S86" s="2"/>
      <c r="T86" s="2">
        <v>8.3438333333333325</v>
      </c>
      <c r="U86" s="29">
        <v>-5.56975</v>
      </c>
      <c r="V86" s="26">
        <v>-6.5637499999999998</v>
      </c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>
        <v>-5.56975</v>
      </c>
      <c r="AI86" s="2">
        <v>-6.5637499999999998</v>
      </c>
      <c r="AK86" s="1">
        <f t="shared" si="8"/>
        <v>-6.0667499999999999</v>
      </c>
    </row>
    <row r="87" spans="1:37" x14ac:dyDescent="0.35">
      <c r="A87" s="2" t="s">
        <v>81</v>
      </c>
      <c r="B87" s="2">
        <v>23.875</v>
      </c>
      <c r="C87" s="2">
        <v>1847.5825959654405</v>
      </c>
      <c r="D87" s="29">
        <v>1.1147142857142858</v>
      </c>
      <c r="E87" s="29">
        <v>0.83183333333333331</v>
      </c>
      <c r="F87" s="29">
        <v>6.9318333333333335</v>
      </c>
      <c r="G87" s="29">
        <v>6.0888333333333335</v>
      </c>
      <c r="H87" s="29">
        <v>3.5417142857142858</v>
      </c>
      <c r="I87" s="26">
        <v>5.6208333333333336</v>
      </c>
      <c r="J87" s="26">
        <v>5.5058333333333334</v>
      </c>
      <c r="K87" s="27">
        <v>1.1518333333333333</v>
      </c>
      <c r="L87" s="27">
        <v>0.97783333333333333</v>
      </c>
      <c r="O87" s="2"/>
      <c r="P87" s="2"/>
      <c r="Q87" s="2">
        <f>AVERAGE(D87:H87)</f>
        <v>3.7017857142857147</v>
      </c>
      <c r="R87" s="2">
        <f>AVERAGE(I87:J87)</f>
        <v>5.5633333333333335</v>
      </c>
      <c r="S87" s="2">
        <f>AVERAGE(K87:L87)</f>
        <v>1.0648333333333333</v>
      </c>
      <c r="T87" s="2">
        <v>3.5294735449735453</v>
      </c>
      <c r="U87" s="29">
        <v>-14.466999999999999</v>
      </c>
      <c r="V87" s="29">
        <v>-15.193750000000001</v>
      </c>
      <c r="W87" s="29">
        <v>-3.3547499999999997</v>
      </c>
      <c r="X87" s="29">
        <v>-14.00675</v>
      </c>
      <c r="Y87" s="29">
        <v>-13.876999999999999</v>
      </c>
      <c r="Z87" s="26">
        <v>-11.478750000000002</v>
      </c>
      <c r="AA87" s="26">
        <v>-12.62575</v>
      </c>
      <c r="AB87" s="27">
        <v>-10.69875</v>
      </c>
      <c r="AC87" s="27">
        <v>-10.868749999999999</v>
      </c>
      <c r="AF87" s="2"/>
      <c r="AG87" s="2"/>
      <c r="AH87" s="1">
        <f>AVERAGE(U87:Y87)</f>
        <v>-12.179849999999998</v>
      </c>
      <c r="AI87" s="1">
        <f>AVERAGE(Z87:AA87)</f>
        <v>-12.052250000000001</v>
      </c>
      <c r="AJ87" s="1">
        <f>AVERAGE(AB87:AC87)</f>
        <v>-10.78375</v>
      </c>
      <c r="AK87" s="1">
        <f t="shared" si="8"/>
        <v>-11.841249999999999</v>
      </c>
    </row>
    <row r="88" spans="1:37" x14ac:dyDescent="0.35">
      <c r="A88" s="2" t="s">
        <v>82</v>
      </c>
      <c r="B88" s="2">
        <v>24</v>
      </c>
      <c r="C88" s="2">
        <v>1845.3262911879985</v>
      </c>
      <c r="D88" s="29">
        <v>6.5346249999999984</v>
      </c>
      <c r="E88" s="29">
        <v>5.9638888888888868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>
        <f>AVERAGE(D88:H88)</f>
        <v>6.2492569444444426</v>
      </c>
      <c r="R88" s="2"/>
      <c r="S88" s="2"/>
      <c r="T88" s="2">
        <v>6.2492569444444426</v>
      </c>
      <c r="U88" s="29">
        <v>-10.092375000000001</v>
      </c>
      <c r="V88" s="29">
        <v>-6.6989999999999998</v>
      </c>
      <c r="W88" s="29"/>
      <c r="X88" s="29"/>
      <c r="Y88" s="29"/>
      <c r="Z88" s="2"/>
      <c r="AA88" s="2"/>
      <c r="AB88" s="2"/>
      <c r="AC88" s="2"/>
      <c r="AD88" s="2"/>
      <c r="AE88" s="2"/>
      <c r="AF88" s="2"/>
      <c r="AG88" s="2"/>
      <c r="AH88" s="1">
        <f>AVERAGE(U88:Y88)</f>
        <v>-8.3956875000000011</v>
      </c>
      <c r="AK88" s="1">
        <f t="shared" si="8"/>
        <v>-8.3956875000000011</v>
      </c>
    </row>
    <row r="89" spans="1:37" x14ac:dyDescent="0.35">
      <c r="A89" s="2" t="s">
        <v>83</v>
      </c>
      <c r="B89" s="2">
        <v>24.125</v>
      </c>
      <c r="C89" s="2">
        <v>1843.8007625054968</v>
      </c>
      <c r="D89" s="26">
        <v>2.6948333333333334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2.694833</v>
      </c>
      <c r="S89" s="2"/>
      <c r="T89" s="2">
        <v>2.6948333333333334</v>
      </c>
      <c r="U89" s="26">
        <v>-4.8347499999999997</v>
      </c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I89" s="2">
        <v>-4.8347499999999997</v>
      </c>
      <c r="AK89" s="1">
        <f t="shared" si="8"/>
        <v>-4.8347499999999997</v>
      </c>
    </row>
    <row r="90" spans="1:37" x14ac:dyDescent="0.35">
      <c r="A90" s="2" t="s">
        <v>84</v>
      </c>
      <c r="B90" s="2">
        <v>25</v>
      </c>
      <c r="C90" s="2">
        <v>1833.1220617279989</v>
      </c>
      <c r="D90" s="29">
        <v>3.6236250000000005</v>
      </c>
      <c r="E90" s="29">
        <v>1.8748888888888882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>
        <f>AVERAGE(D90:E90)</f>
        <v>2.7492569444444444</v>
      </c>
      <c r="R90" s="2"/>
      <c r="S90" s="2"/>
      <c r="T90" s="2">
        <v>2.7492569444444444</v>
      </c>
      <c r="U90" s="29">
        <v>-6.0293749999999999</v>
      </c>
      <c r="V90" s="29">
        <v>-5.9580000000000002</v>
      </c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1">
        <f>AVERAGE(U90:V90)</f>
        <v>-5.9936875000000001</v>
      </c>
      <c r="AK90" s="1">
        <f t="shared" si="8"/>
        <v>-5.9936875000000001</v>
      </c>
    </row>
    <row r="91" spans="1:37" x14ac:dyDescent="0.35">
      <c r="A91" s="2" t="s">
        <v>85</v>
      </c>
      <c r="B91" s="2">
        <v>25.125</v>
      </c>
      <c r="C91" s="2">
        <v>1831.5965330455017</v>
      </c>
      <c r="D91" s="26">
        <v>4.092833333333334</v>
      </c>
      <c r="E91" s="26">
        <v>4.5447142857142859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f>AVERAGE(D91:E91)</f>
        <v>4.31877380952381</v>
      </c>
      <c r="S91" s="2"/>
      <c r="T91" s="2">
        <v>4.31877380952381</v>
      </c>
      <c r="U91" s="26">
        <v>-7.4827500000000002</v>
      </c>
      <c r="V91" s="26">
        <v>-7.7009999999999996</v>
      </c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I91" s="1">
        <f>AVERAGE(U91:V91)</f>
        <v>-7.5918749999999999</v>
      </c>
      <c r="AK91" s="1">
        <f t="shared" si="8"/>
        <v>-7.5918749999999999</v>
      </c>
    </row>
    <row r="92" spans="1:37" x14ac:dyDescent="0.35">
      <c r="A92" s="2" t="s">
        <v>86</v>
      </c>
      <c r="B92" s="2">
        <v>26</v>
      </c>
      <c r="C92" s="2">
        <v>1820.9178322680004</v>
      </c>
      <c r="D92" s="29">
        <v>6.9088888888888871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>
        <v>6.9088890000000003</v>
      </c>
      <c r="R92" s="2"/>
      <c r="S92" s="2"/>
      <c r="T92" s="2">
        <v>6.9088888888888871</v>
      </c>
      <c r="U92" s="29">
        <v>-4.9239999999999995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1">
        <v>-4.9239999999999995</v>
      </c>
      <c r="AK92" s="1">
        <f t="shared" si="8"/>
        <v>-4.9239999999999995</v>
      </c>
    </row>
    <row r="93" spans="1:37" x14ac:dyDescent="0.35">
      <c r="A93" s="2" t="s">
        <v>87</v>
      </c>
      <c r="B93" s="2">
        <v>26.125</v>
      </c>
      <c r="C93" s="2">
        <v>1819.3923035855016</v>
      </c>
      <c r="D93" s="26">
        <v>4.140833333333334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4.1408300000000002</v>
      </c>
      <c r="S93" s="2"/>
      <c r="T93" s="2">
        <v>4.140833333333334</v>
      </c>
      <c r="U93" s="26">
        <v>-6.5307499999999994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I93" s="2">
        <v>-6.5307499999999994</v>
      </c>
      <c r="AK93" s="1">
        <f t="shared" si="8"/>
        <v>-6.5307499999999994</v>
      </c>
    </row>
    <row r="94" spans="1:37" x14ac:dyDescent="0.35">
      <c r="A94" s="2" t="s">
        <v>88</v>
      </c>
      <c r="B94" s="2">
        <v>27</v>
      </c>
      <c r="C94" s="2">
        <v>1808.7136028079981</v>
      </c>
      <c r="D94" s="29">
        <v>7.2036249999999988</v>
      </c>
      <c r="E94" s="29">
        <v>4.6423750000000013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>
        <f>AVERAGE(D94:E94)</f>
        <v>5.923</v>
      </c>
      <c r="R94" s="2"/>
      <c r="S94" s="2"/>
      <c r="T94" s="2">
        <v>5.923</v>
      </c>
      <c r="U94" s="29">
        <v>-5.5503750000000007</v>
      </c>
      <c r="V94" s="29">
        <v>-10.577500000000001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1">
        <f>AVERAGE(U94:V94)</f>
        <v>-8.0639375000000015</v>
      </c>
      <c r="AK94" s="1">
        <f t="shared" si="8"/>
        <v>-8.0639375000000015</v>
      </c>
    </row>
    <row r="95" spans="1:37" x14ac:dyDescent="0.35">
      <c r="A95" s="2" t="s">
        <v>89</v>
      </c>
      <c r="B95" s="2">
        <v>27.125</v>
      </c>
      <c r="C95" s="2">
        <v>1807.188074125502</v>
      </c>
      <c r="D95" s="26">
        <v>7.8708333333333336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7.8708330000000002</v>
      </c>
      <c r="S95" s="2"/>
      <c r="T95" s="2">
        <v>7.8708333333333336</v>
      </c>
      <c r="U95" s="26">
        <v>-7.2447499999999998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I95" s="2">
        <v>-7.2447499999999998</v>
      </c>
      <c r="AK95" s="1">
        <f t="shared" si="8"/>
        <v>-7.2447499999999998</v>
      </c>
    </row>
    <row r="96" spans="1:37" x14ac:dyDescent="0.35">
      <c r="A96" s="2" t="s">
        <v>90</v>
      </c>
      <c r="B96" s="2">
        <v>28.125</v>
      </c>
      <c r="C96" s="2">
        <v>1794.7876743328086</v>
      </c>
      <c r="D96" s="29">
        <v>7.7368333333333341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>
        <f>AVERAGE(D96:O96)</f>
        <v>7.7368333333333341</v>
      </c>
      <c r="R96" s="2"/>
      <c r="S96" s="2"/>
      <c r="T96" s="2">
        <v>7.7368333333333341</v>
      </c>
      <c r="U96" s="29">
        <v>-10.847750000000001</v>
      </c>
      <c r="V96" s="29"/>
      <c r="W96" s="29"/>
      <c r="X96" s="29"/>
      <c r="Y96" s="2"/>
      <c r="Z96" s="2"/>
      <c r="AA96" s="2"/>
      <c r="AB96" s="2"/>
      <c r="AC96" s="2"/>
      <c r="AD96" s="2"/>
      <c r="AE96" s="2"/>
      <c r="AF96" s="2"/>
      <c r="AG96" s="2"/>
      <c r="AH96" s="1">
        <f>AVERAGE(U96:AG96)</f>
        <v>-10.847750000000001</v>
      </c>
      <c r="AK96" s="1">
        <f t="shared" si="8"/>
        <v>-10.847750000000001</v>
      </c>
    </row>
    <row r="97" spans="1:37" x14ac:dyDescent="0.35">
      <c r="A97" s="2" t="s">
        <v>91</v>
      </c>
      <c r="B97" s="2">
        <v>29.125</v>
      </c>
      <c r="C97" s="2">
        <v>1781.0140822113119</v>
      </c>
      <c r="D97" s="29">
        <v>5.2468333333333339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>
        <f t="shared" ref="Q97:Q160" si="12">AVERAGE(D97:O97)</f>
        <v>5.2468333333333339</v>
      </c>
      <c r="R97" s="2"/>
      <c r="S97" s="2"/>
      <c r="T97" s="2">
        <v>5.2468333333333339</v>
      </c>
      <c r="U97" s="29">
        <v>-9.3477500000000013</v>
      </c>
      <c r="V97" s="29"/>
      <c r="W97" s="29"/>
      <c r="X97" s="29"/>
      <c r="Y97" s="2"/>
      <c r="Z97" s="2"/>
      <c r="AA97" s="2"/>
      <c r="AB97" s="2"/>
      <c r="AC97" s="2"/>
      <c r="AD97" s="2"/>
      <c r="AE97" s="2"/>
      <c r="AF97" s="2"/>
      <c r="AG97" s="2"/>
      <c r="AH97" s="1">
        <f t="shared" ref="AH97:AH160" si="13">AVERAGE(U97:AG97)</f>
        <v>-9.3477500000000013</v>
      </c>
      <c r="AK97" s="1">
        <f t="shared" si="8"/>
        <v>-9.3477500000000013</v>
      </c>
    </row>
    <row r="98" spans="1:37" x14ac:dyDescent="0.35">
      <c r="A98" s="2" t="s">
        <v>92</v>
      </c>
      <c r="B98" s="2">
        <v>33</v>
      </c>
      <c r="C98" s="2">
        <v>1727.8465293939978</v>
      </c>
      <c r="D98" s="29">
        <v>6.1236250000000005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>
        <f t="shared" si="12"/>
        <v>6.1236250000000005</v>
      </c>
      <c r="R98" s="2"/>
      <c r="S98" s="2"/>
      <c r="T98" s="2">
        <v>6.1236250000000005</v>
      </c>
      <c r="U98" s="29">
        <v>-8.7443749999999998</v>
      </c>
      <c r="V98" s="29"/>
      <c r="W98" s="29"/>
      <c r="X98" s="29"/>
      <c r="Y98" s="2"/>
      <c r="Z98" s="2"/>
      <c r="AA98" s="2"/>
      <c r="AB98" s="2"/>
      <c r="AC98" s="2"/>
      <c r="AD98" s="2"/>
      <c r="AE98" s="2"/>
      <c r="AF98" s="2"/>
      <c r="AG98" s="2"/>
      <c r="AH98" s="1">
        <f t="shared" si="13"/>
        <v>-8.7443749999999998</v>
      </c>
      <c r="AK98" s="1">
        <f t="shared" si="8"/>
        <v>-8.7443749999999998</v>
      </c>
    </row>
    <row r="99" spans="1:37" x14ac:dyDescent="0.35">
      <c r="A99" s="2" t="s">
        <v>93</v>
      </c>
      <c r="B99" s="2">
        <v>35</v>
      </c>
      <c r="C99" s="2">
        <v>1700.7095784579972</v>
      </c>
      <c r="D99" s="29">
        <v>6.0016250000000007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>
        <f t="shared" si="12"/>
        <v>6.0016250000000007</v>
      </c>
      <c r="R99" s="2"/>
      <c r="S99" s="2"/>
      <c r="T99" s="2">
        <v>6.0016250000000007</v>
      </c>
      <c r="U99" s="29">
        <v>-7.1053750000000004</v>
      </c>
      <c r="V99" s="29"/>
      <c r="W99" s="29"/>
      <c r="X99" s="29"/>
      <c r="Y99" s="2"/>
      <c r="Z99" s="2"/>
      <c r="AA99" s="2"/>
      <c r="AB99" s="2"/>
      <c r="AC99" s="2"/>
      <c r="AD99" s="2"/>
      <c r="AE99" s="2"/>
      <c r="AF99" s="2"/>
      <c r="AG99" s="2"/>
      <c r="AH99" s="1">
        <f t="shared" si="13"/>
        <v>-7.1053750000000004</v>
      </c>
      <c r="AK99" s="1">
        <f t="shared" si="8"/>
        <v>-7.1053750000000004</v>
      </c>
    </row>
    <row r="100" spans="1:37" x14ac:dyDescent="0.35">
      <c r="A100" s="2" t="s">
        <v>94</v>
      </c>
      <c r="B100" s="2">
        <v>38</v>
      </c>
      <c r="C100" s="2">
        <v>1663.4597608749975</v>
      </c>
      <c r="D100" s="29">
        <v>6.3646250000000002</v>
      </c>
      <c r="E100" s="29">
        <v>2.0817999999999994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>
        <f t="shared" si="12"/>
        <v>4.2232124999999998</v>
      </c>
      <c r="R100" s="2"/>
      <c r="S100" s="2"/>
      <c r="T100" s="2">
        <v>4.2232124999999998</v>
      </c>
      <c r="U100" s="29">
        <v>-8.1613749999999996</v>
      </c>
      <c r="V100" s="29">
        <v>-10.723099999999999</v>
      </c>
      <c r="W100" s="29"/>
      <c r="X100" s="29"/>
      <c r="Y100" s="2"/>
      <c r="Z100" s="2"/>
      <c r="AA100" s="2"/>
      <c r="AB100" s="2"/>
      <c r="AC100" s="2"/>
      <c r="AD100" s="2"/>
      <c r="AE100" s="2"/>
      <c r="AF100" s="2"/>
      <c r="AG100" s="2"/>
      <c r="AH100" s="1">
        <f t="shared" si="13"/>
        <v>-9.4422374999999992</v>
      </c>
      <c r="AK100" s="1">
        <f t="shared" si="8"/>
        <v>-9.4422374999999992</v>
      </c>
    </row>
    <row r="101" spans="1:37" x14ac:dyDescent="0.35">
      <c r="A101" s="2" t="s">
        <v>95</v>
      </c>
      <c r="B101" s="2">
        <v>39</v>
      </c>
      <c r="C101" s="2">
        <v>1651.6190898175012</v>
      </c>
      <c r="D101" s="29">
        <v>6.5648000000000017</v>
      </c>
      <c r="E101" s="29">
        <v>8.015625</v>
      </c>
      <c r="F101" s="29">
        <v>4.1635000000000009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>
        <f t="shared" si="12"/>
        <v>6.2479750000000012</v>
      </c>
      <c r="R101" s="2"/>
      <c r="S101" s="2"/>
      <c r="T101" s="2">
        <v>6.2479750000000012</v>
      </c>
      <c r="U101" s="29">
        <v>-8.9620999999999995</v>
      </c>
      <c r="V101" s="29">
        <v>-7.7363750000000007</v>
      </c>
      <c r="W101" s="29">
        <v>-5.9321249999999992</v>
      </c>
      <c r="X101" s="29"/>
      <c r="Y101" s="2"/>
      <c r="Z101" s="2"/>
      <c r="AA101" s="2"/>
      <c r="AB101" s="2"/>
      <c r="AC101" s="2"/>
      <c r="AD101" s="2"/>
      <c r="AE101" s="2"/>
      <c r="AF101" s="2"/>
      <c r="AG101" s="2"/>
      <c r="AH101" s="1">
        <f t="shared" si="13"/>
        <v>-7.5435333333333334</v>
      </c>
      <c r="AK101" s="1">
        <f t="shared" si="8"/>
        <v>-7.5435333333333334</v>
      </c>
    </row>
    <row r="102" spans="1:37" x14ac:dyDescent="0.35">
      <c r="A102" s="2" t="s">
        <v>96</v>
      </c>
      <c r="B102" s="2">
        <v>43.4</v>
      </c>
      <c r="C102" s="2">
        <v>1608.7214897713984</v>
      </c>
      <c r="D102" s="29">
        <v>5.1295000000000002</v>
      </c>
      <c r="E102" s="29">
        <v>6.3114999999999988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>
        <f t="shared" si="12"/>
        <v>5.7204999999999995</v>
      </c>
      <c r="R102" s="2"/>
      <c r="S102" s="2"/>
      <c r="T102" s="2">
        <v>5.7204999999999995</v>
      </c>
      <c r="U102" s="29">
        <v>-9.0846</v>
      </c>
      <c r="V102" s="29">
        <v>-11.94522222222222</v>
      </c>
      <c r="W102" s="29"/>
      <c r="X102" s="29"/>
      <c r="Y102" s="2"/>
      <c r="Z102" s="2"/>
      <c r="AA102" s="2"/>
      <c r="AB102" s="2"/>
      <c r="AC102" s="2"/>
      <c r="AD102" s="2"/>
      <c r="AE102" s="2"/>
      <c r="AF102" s="2"/>
      <c r="AG102" s="2"/>
      <c r="AH102" s="1">
        <f t="shared" si="13"/>
        <v>-10.514911111111111</v>
      </c>
      <c r="AK102" s="1">
        <f t="shared" si="8"/>
        <v>-10.514911111111111</v>
      </c>
    </row>
    <row r="103" spans="1:37" x14ac:dyDescent="0.35">
      <c r="A103" s="2" t="s">
        <v>97</v>
      </c>
      <c r="B103" s="2">
        <v>44.4</v>
      </c>
      <c r="C103" s="2">
        <v>1600.2040085693959</v>
      </c>
      <c r="D103" s="29">
        <v>4.6965000000000003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>
        <f t="shared" si="12"/>
        <v>4.6965000000000003</v>
      </c>
      <c r="R103" s="2"/>
      <c r="S103" s="2"/>
      <c r="T103" s="2">
        <v>4.6965000000000003</v>
      </c>
      <c r="U103" s="29">
        <v>-9.3116000000000003</v>
      </c>
      <c r="V103" s="29"/>
      <c r="W103" s="29"/>
      <c r="X103" s="29"/>
      <c r="Y103" s="2"/>
      <c r="Z103" s="2"/>
      <c r="AA103" s="2"/>
      <c r="AB103" s="2"/>
      <c r="AC103" s="2"/>
      <c r="AD103" s="2"/>
      <c r="AE103" s="2"/>
      <c r="AF103" s="2"/>
      <c r="AG103" s="2"/>
      <c r="AH103" s="1">
        <f t="shared" si="13"/>
        <v>-9.3116000000000003</v>
      </c>
      <c r="AK103" s="1">
        <f t="shared" si="8"/>
        <v>-9.3116000000000003</v>
      </c>
    </row>
    <row r="104" spans="1:37" x14ac:dyDescent="0.35">
      <c r="A104" s="2" t="s">
        <v>98</v>
      </c>
      <c r="B104" s="2">
        <v>45.4</v>
      </c>
      <c r="C104" s="2">
        <v>1592.6118918828993</v>
      </c>
      <c r="D104" s="29">
        <v>4.5415000000000001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>
        <f t="shared" si="12"/>
        <v>4.5415000000000001</v>
      </c>
      <c r="R104" s="2"/>
      <c r="S104" s="2"/>
      <c r="T104" s="2">
        <v>4.5415000000000001</v>
      </c>
      <c r="U104" s="29">
        <v>-9.2056000000000004</v>
      </c>
      <c r="V104" s="29"/>
      <c r="W104" s="29"/>
      <c r="X104" s="29"/>
      <c r="Y104" s="2"/>
      <c r="Z104" s="2"/>
      <c r="AA104" s="2"/>
      <c r="AB104" s="2"/>
      <c r="AC104" s="2"/>
      <c r="AD104" s="2"/>
      <c r="AE104" s="2"/>
      <c r="AF104" s="2"/>
      <c r="AG104" s="2"/>
      <c r="AH104" s="1">
        <f t="shared" si="13"/>
        <v>-9.2056000000000004</v>
      </c>
      <c r="AK104" s="1">
        <f t="shared" si="8"/>
        <v>-9.2056000000000004</v>
      </c>
    </row>
    <row r="105" spans="1:37" x14ac:dyDescent="0.35">
      <c r="A105" s="2" t="s">
        <v>99</v>
      </c>
      <c r="B105" s="2">
        <v>77.400000000000006</v>
      </c>
      <c r="C105" s="2">
        <v>1248.8590731383001</v>
      </c>
      <c r="D105" s="29">
        <v>6.0870770397999987</v>
      </c>
      <c r="E105" s="29">
        <v>4.7593750000000004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>
        <f t="shared" si="12"/>
        <v>5.4232260198999995</v>
      </c>
      <c r="R105" s="2"/>
      <c r="S105" s="2"/>
      <c r="T105" s="2">
        <v>5.4232260198999995</v>
      </c>
      <c r="U105" s="29">
        <v>-4.4736452261999995</v>
      </c>
      <c r="V105" s="29">
        <v>-5.5225</v>
      </c>
      <c r="W105" s="29"/>
      <c r="X105" s="29"/>
      <c r="Y105" s="2"/>
      <c r="Z105" s="2"/>
      <c r="AA105" s="2"/>
      <c r="AB105" s="2"/>
      <c r="AC105" s="2"/>
      <c r="AD105" s="2"/>
      <c r="AE105" s="2"/>
      <c r="AF105" s="2"/>
      <c r="AG105" s="2"/>
      <c r="AH105" s="1">
        <f t="shared" si="13"/>
        <v>-4.9980726130999997</v>
      </c>
      <c r="AK105" s="1">
        <f t="shared" si="8"/>
        <v>-4.9980726130999997</v>
      </c>
    </row>
    <row r="106" spans="1:37" x14ac:dyDescent="0.35">
      <c r="A106" s="2" t="s">
        <v>100</v>
      </c>
      <c r="B106" s="2">
        <v>78.400000000000006</v>
      </c>
      <c r="C106" s="2">
        <v>1237.9988234428015</v>
      </c>
      <c r="D106" s="29">
        <v>3.1415000000000002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>
        <f t="shared" si="12"/>
        <v>3.1415000000000002</v>
      </c>
      <c r="R106" s="2"/>
      <c r="S106" s="2"/>
      <c r="T106" s="2">
        <v>3.1415000000000002</v>
      </c>
      <c r="U106" s="29">
        <v>-7.9455999999999998</v>
      </c>
      <c r="V106" s="29"/>
      <c r="W106" s="29"/>
      <c r="X106" s="29"/>
      <c r="Y106" s="2"/>
      <c r="Z106" s="2"/>
      <c r="AA106" s="2"/>
      <c r="AB106" s="2"/>
      <c r="AC106" s="2"/>
      <c r="AD106" s="2"/>
      <c r="AE106" s="2"/>
      <c r="AF106" s="2"/>
      <c r="AG106" s="2"/>
      <c r="AH106" s="1">
        <f t="shared" si="13"/>
        <v>-7.9455999999999998</v>
      </c>
      <c r="AK106" s="1">
        <f t="shared" si="8"/>
        <v>-7.9455999999999998</v>
      </c>
    </row>
    <row r="107" spans="1:37" x14ac:dyDescent="0.35">
      <c r="A107" s="2" t="s">
        <v>101</v>
      </c>
      <c r="B107" s="2">
        <v>79.400000000000006</v>
      </c>
      <c r="C107" s="2">
        <v>1227.1385737473029</v>
      </c>
      <c r="D107" s="29">
        <v>6.2285000000000004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>
        <f t="shared" si="12"/>
        <v>6.2285000000000004</v>
      </c>
      <c r="R107" s="2"/>
      <c r="S107" s="2"/>
      <c r="T107" s="2">
        <v>6.2285000000000004</v>
      </c>
      <c r="U107" s="29">
        <v>-9.2346000000000004</v>
      </c>
      <c r="V107" s="29"/>
      <c r="W107" s="29"/>
      <c r="X107" s="29"/>
      <c r="Y107" s="2"/>
      <c r="Z107" s="2"/>
      <c r="AA107" s="2"/>
      <c r="AB107" s="2"/>
      <c r="AC107" s="2"/>
      <c r="AD107" s="2"/>
      <c r="AE107" s="2"/>
      <c r="AF107" s="2"/>
      <c r="AG107" s="2"/>
      <c r="AH107" s="1">
        <f t="shared" si="13"/>
        <v>-9.2346000000000004</v>
      </c>
      <c r="AK107" s="1">
        <f t="shared" si="8"/>
        <v>-9.2346000000000004</v>
      </c>
    </row>
    <row r="108" spans="1:37" x14ac:dyDescent="0.35">
      <c r="A108" s="2" t="s">
        <v>102</v>
      </c>
      <c r="B108" s="2">
        <v>80.400000000000006</v>
      </c>
      <c r="C108" s="2">
        <v>1216.0891229529989</v>
      </c>
      <c r="D108" s="29">
        <v>6.1875</v>
      </c>
      <c r="E108" s="29">
        <v>5.535424833899997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>
        <f t="shared" si="12"/>
        <v>5.8614624169499985</v>
      </c>
      <c r="R108" s="2"/>
      <c r="S108" s="2"/>
      <c r="T108" s="2">
        <v>5.8614624169499985</v>
      </c>
      <c r="U108" s="29">
        <v>-4.5446</v>
      </c>
      <c r="V108" s="29">
        <v>-5.9818396915999994</v>
      </c>
      <c r="W108" s="29"/>
      <c r="X108" s="29"/>
      <c r="Y108" s="2"/>
      <c r="Z108" s="2"/>
      <c r="AA108" s="2"/>
      <c r="AB108" s="2"/>
      <c r="AC108" s="2"/>
      <c r="AD108" s="2"/>
      <c r="AE108" s="2"/>
      <c r="AF108" s="2"/>
      <c r="AG108" s="2"/>
      <c r="AH108" s="1">
        <f t="shared" si="13"/>
        <v>-5.2632198458000001</v>
      </c>
      <c r="AK108" s="1">
        <f t="shared" si="8"/>
        <v>-5.2632198458000001</v>
      </c>
    </row>
    <row r="109" spans="1:37" x14ac:dyDescent="0.35">
      <c r="A109" s="2" t="s">
        <v>103</v>
      </c>
      <c r="B109" s="2">
        <v>81.400000000000006</v>
      </c>
      <c r="C109" s="2">
        <v>1204.7558705104977</v>
      </c>
      <c r="D109" s="29">
        <v>7.7244999999999999</v>
      </c>
      <c r="E109" s="29">
        <v>4.3173750000000002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>
        <f t="shared" si="12"/>
        <v>6.0209375000000005</v>
      </c>
      <c r="R109" s="2"/>
      <c r="S109" s="2"/>
      <c r="T109" s="2">
        <v>6.0209375000000005</v>
      </c>
      <c r="U109" s="29">
        <v>-8.4155999999999995</v>
      </c>
      <c r="V109" s="29">
        <v>-7.8365</v>
      </c>
      <c r="W109" s="29"/>
      <c r="X109" s="29"/>
      <c r="Y109" s="2"/>
      <c r="Z109" s="2"/>
      <c r="AA109" s="2"/>
      <c r="AB109" s="2"/>
      <c r="AC109" s="2"/>
      <c r="AD109" s="2"/>
      <c r="AE109" s="2"/>
      <c r="AF109" s="2"/>
      <c r="AG109" s="2"/>
      <c r="AH109" s="1">
        <f t="shared" si="13"/>
        <v>-8.1260499999999993</v>
      </c>
      <c r="AK109" s="1">
        <f t="shared" si="8"/>
        <v>-8.1260499999999993</v>
      </c>
    </row>
    <row r="110" spans="1:37" x14ac:dyDescent="0.35">
      <c r="A110" s="2" t="s">
        <v>104</v>
      </c>
      <c r="B110" s="2">
        <v>82.4</v>
      </c>
      <c r="C110" s="2">
        <v>1193.4226180680012</v>
      </c>
      <c r="D110" s="29">
        <v>5.7365000000000004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>
        <f t="shared" si="12"/>
        <v>5.7365000000000004</v>
      </c>
      <c r="R110" s="2"/>
      <c r="S110" s="2"/>
      <c r="T110" s="2">
        <v>5.7365000000000004</v>
      </c>
      <c r="U110" s="29">
        <v>-6.7636000000000003</v>
      </c>
      <c r="V110" s="29"/>
      <c r="W110" s="29"/>
      <c r="X110" s="29"/>
      <c r="Y110" s="2"/>
      <c r="Z110" s="2"/>
      <c r="AA110" s="2"/>
      <c r="AB110" s="2"/>
      <c r="AC110" s="2"/>
      <c r="AD110" s="2"/>
      <c r="AE110" s="2"/>
      <c r="AF110" s="2"/>
      <c r="AG110" s="2"/>
      <c r="AH110" s="1">
        <f t="shared" si="13"/>
        <v>-6.7636000000000003</v>
      </c>
      <c r="AK110" s="1">
        <f t="shared" si="8"/>
        <v>-6.7636000000000003</v>
      </c>
    </row>
    <row r="111" spans="1:37" x14ac:dyDescent="0.35">
      <c r="A111" s="2" t="s">
        <v>105</v>
      </c>
      <c r="B111" s="2">
        <v>85.4</v>
      </c>
      <c r="C111" s="2">
        <v>1164.3491465525012</v>
      </c>
      <c r="D111" s="29">
        <v>3.6375000000000002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>
        <f t="shared" si="12"/>
        <v>3.6375000000000002</v>
      </c>
      <c r="R111" s="2"/>
      <c r="S111" s="2"/>
      <c r="T111" s="2">
        <v>3.6375000000000002</v>
      </c>
      <c r="U111" s="29">
        <v>-9.0936000000000003</v>
      </c>
      <c r="V111" s="29"/>
      <c r="W111" s="29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1">
        <f t="shared" si="13"/>
        <v>-9.0936000000000003</v>
      </c>
      <c r="AK111" s="1">
        <f t="shared" si="8"/>
        <v>-9.0936000000000003</v>
      </c>
    </row>
    <row r="112" spans="1:37" x14ac:dyDescent="0.35">
      <c r="A112" s="2" t="s">
        <v>106</v>
      </c>
      <c r="B112" s="2">
        <v>86.4</v>
      </c>
      <c r="C112" s="2">
        <v>1156.5346696900017</v>
      </c>
      <c r="D112" s="29">
        <v>2.7094999999999998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>
        <f t="shared" si="12"/>
        <v>2.7094999999999998</v>
      </c>
      <c r="R112" s="2"/>
      <c r="S112" s="2"/>
      <c r="T112" s="2">
        <v>2.7094999999999998</v>
      </c>
      <c r="U112" s="29">
        <v>-8.2286000000000001</v>
      </c>
      <c r="V112" s="29"/>
      <c r="W112" s="29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1">
        <f t="shared" si="13"/>
        <v>-8.2286000000000001</v>
      </c>
      <c r="AK112" s="1">
        <f t="shared" si="8"/>
        <v>-8.2286000000000001</v>
      </c>
    </row>
    <row r="113" spans="1:37" x14ac:dyDescent="0.35">
      <c r="A113" s="2" t="s">
        <v>107</v>
      </c>
      <c r="B113" s="2">
        <v>87.4</v>
      </c>
      <c r="C113" s="2">
        <v>1148.7201928274997</v>
      </c>
      <c r="D113" s="29">
        <v>7.6740493659999984</v>
      </c>
      <c r="E113" s="29">
        <v>6.3495000000000026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>
        <f t="shared" si="12"/>
        <v>7.0117746830000005</v>
      </c>
      <c r="R113" s="2"/>
      <c r="S113" s="2"/>
      <c r="T113" s="2">
        <v>7.0117746830000005</v>
      </c>
      <c r="U113" s="29">
        <v>-5.2511351289999997</v>
      </c>
      <c r="V113" s="29">
        <v>-7.2831249999999992</v>
      </c>
      <c r="W113" s="29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1">
        <f t="shared" si="13"/>
        <v>-6.2671300644999999</v>
      </c>
      <c r="AK113" s="1">
        <f t="shared" si="8"/>
        <v>-6.2671300644999999</v>
      </c>
    </row>
    <row r="114" spans="1:37" x14ac:dyDescent="0.35">
      <c r="A114" s="2" t="s">
        <v>108</v>
      </c>
      <c r="B114" s="2">
        <v>88.4</v>
      </c>
      <c r="C114" s="2">
        <v>1141.0803254265998</v>
      </c>
      <c r="D114" s="29">
        <v>3.6524999999999999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>
        <f t="shared" si="12"/>
        <v>3.6524999999999999</v>
      </c>
      <c r="R114" s="2"/>
      <c r="S114" s="2"/>
      <c r="T114" s="2">
        <v>3.6524999999999999</v>
      </c>
      <c r="U114" s="29">
        <v>-8.1606000000000005</v>
      </c>
      <c r="V114" s="29"/>
      <c r="W114" s="29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1">
        <f t="shared" si="13"/>
        <v>-8.1606000000000005</v>
      </c>
      <c r="AK114" s="1">
        <f t="shared" si="8"/>
        <v>-8.1606000000000005</v>
      </c>
    </row>
    <row r="115" spans="1:37" x14ac:dyDescent="0.35">
      <c r="A115" s="2" t="s">
        <v>109</v>
      </c>
      <c r="B115" s="2">
        <v>92.4</v>
      </c>
      <c r="C115" s="2">
        <v>1111.2904204682018</v>
      </c>
      <c r="D115" s="29">
        <v>3.9895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>
        <f t="shared" si="12"/>
        <v>3.9895</v>
      </c>
      <c r="R115" s="2"/>
      <c r="S115" s="2"/>
      <c r="T115" s="2">
        <v>3.9895</v>
      </c>
      <c r="U115" s="29">
        <v>-6.9105999999999996</v>
      </c>
      <c r="V115" s="29"/>
      <c r="W115" s="29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1">
        <f t="shared" si="13"/>
        <v>-6.9105999999999996</v>
      </c>
      <c r="AK115" s="1">
        <f t="shared" si="8"/>
        <v>-6.9105999999999996</v>
      </c>
    </row>
    <row r="116" spans="1:37" x14ac:dyDescent="0.35">
      <c r="A116" s="2" t="s">
        <v>110</v>
      </c>
      <c r="B116" s="2">
        <v>94.4</v>
      </c>
      <c r="C116" s="2">
        <v>1095.1440534292014</v>
      </c>
      <c r="D116" s="29">
        <v>4.8615000000000004</v>
      </c>
      <c r="E116" s="29">
        <v>3.2045000000000012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>
        <f t="shared" si="12"/>
        <v>4.0330000000000013</v>
      </c>
      <c r="R116" s="2"/>
      <c r="S116" s="2"/>
      <c r="T116" s="2">
        <v>4.0330000000000013</v>
      </c>
      <c r="U116" s="29">
        <v>-10.9116</v>
      </c>
      <c r="V116" s="29">
        <v>-8.3691250000000004</v>
      </c>
      <c r="W116" s="29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1">
        <f t="shared" si="13"/>
        <v>-9.6403625000000002</v>
      </c>
      <c r="AK116" s="1">
        <f t="shared" si="8"/>
        <v>-9.6403625000000002</v>
      </c>
    </row>
    <row r="117" spans="1:37" x14ac:dyDescent="0.35">
      <c r="A117" s="2" t="s">
        <v>111</v>
      </c>
      <c r="B117" s="2">
        <v>95.4</v>
      </c>
      <c r="C117" s="2">
        <v>1087.070869909699</v>
      </c>
      <c r="D117" s="29">
        <v>3.8995355290999978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>
        <f t="shared" si="12"/>
        <v>3.8995355290999978</v>
      </c>
      <c r="R117" s="2"/>
      <c r="S117" s="2"/>
      <c r="T117" s="2">
        <v>3.8995355290999978</v>
      </c>
      <c r="U117" s="29">
        <v>-8.0818800804000013</v>
      </c>
      <c r="V117" s="29"/>
      <c r="W117" s="29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1">
        <f t="shared" si="13"/>
        <v>-8.0818800804000013</v>
      </c>
      <c r="AK117" s="1">
        <f t="shared" si="8"/>
        <v>-8.0818800804000013</v>
      </c>
    </row>
    <row r="118" spans="1:37" x14ac:dyDescent="0.35">
      <c r="A118" s="2" t="s">
        <v>112</v>
      </c>
      <c r="B118" s="2">
        <v>96.4</v>
      </c>
      <c r="C118" s="2">
        <v>1078.8691220518008</v>
      </c>
      <c r="D118" s="29">
        <v>4.3375000000000004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>
        <f t="shared" si="12"/>
        <v>4.3375000000000004</v>
      </c>
      <c r="R118" s="2"/>
      <c r="S118" s="2"/>
      <c r="T118" s="2">
        <v>4.3375000000000004</v>
      </c>
      <c r="U118" s="29">
        <v>-8.2495999999999992</v>
      </c>
      <c r="V118" s="29"/>
      <c r="W118" s="29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1">
        <f t="shared" si="13"/>
        <v>-8.2495999999999992</v>
      </c>
      <c r="AK118" s="1">
        <f t="shared" si="8"/>
        <v>-8.2495999999999992</v>
      </c>
    </row>
    <row r="119" spans="1:37" x14ac:dyDescent="0.35">
      <c r="A119" s="2" t="s">
        <v>113</v>
      </c>
      <c r="B119" s="2">
        <v>97.4</v>
      </c>
      <c r="C119" s="2">
        <v>1070.4745276863021</v>
      </c>
      <c r="D119" s="29">
        <v>7.3804999999999996</v>
      </c>
      <c r="E119" s="29">
        <v>4.0875000000000021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>
        <f t="shared" si="12"/>
        <v>5.7340000000000009</v>
      </c>
      <c r="R119" s="2"/>
      <c r="S119" s="2"/>
      <c r="T119" s="2">
        <v>5.7340000000000009</v>
      </c>
      <c r="U119" s="29">
        <v>-8.0725999999999996</v>
      </c>
      <c r="V119" s="29">
        <v>-7.1491249999999997</v>
      </c>
      <c r="W119" s="29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1">
        <f t="shared" si="13"/>
        <v>-7.6108624999999996</v>
      </c>
      <c r="AK119" s="1">
        <f t="shared" si="8"/>
        <v>-7.6108624999999996</v>
      </c>
    </row>
    <row r="120" spans="1:37" x14ac:dyDescent="0.35">
      <c r="A120" s="2" t="s">
        <v>114</v>
      </c>
      <c r="B120" s="2">
        <v>98.4</v>
      </c>
      <c r="C120" s="2">
        <v>1062.0799333207995</v>
      </c>
      <c r="D120" s="29">
        <v>5.1165000000000003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>
        <f t="shared" si="12"/>
        <v>5.1165000000000003</v>
      </c>
      <c r="R120" s="2"/>
      <c r="S120" s="2"/>
      <c r="T120" s="2">
        <v>5.1165000000000003</v>
      </c>
      <c r="U120" s="29">
        <v>-5.9935999999999998</v>
      </c>
      <c r="V120" s="29"/>
      <c r="W120" s="29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1">
        <f t="shared" si="13"/>
        <v>-5.9935999999999998</v>
      </c>
      <c r="AK120" s="1">
        <f t="shared" si="8"/>
        <v>-5.9935999999999998</v>
      </c>
    </row>
    <row r="121" spans="1:37" x14ac:dyDescent="0.35">
      <c r="A121" s="2" t="s">
        <v>115</v>
      </c>
      <c r="B121" s="2">
        <v>99.4</v>
      </c>
      <c r="C121" s="2">
        <v>1053.6853389552989</v>
      </c>
      <c r="D121" s="29">
        <v>4.6565000000000003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>
        <f t="shared" si="12"/>
        <v>4.6565000000000003</v>
      </c>
      <c r="R121" s="2"/>
      <c r="S121" s="2"/>
      <c r="T121" s="2">
        <v>4.6565000000000003</v>
      </c>
      <c r="U121" s="29">
        <v>-9.3716000000000008</v>
      </c>
      <c r="V121" s="29"/>
      <c r="W121" s="29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1">
        <f t="shared" si="13"/>
        <v>-9.3716000000000008</v>
      </c>
      <c r="AK121" s="1">
        <f t="shared" si="8"/>
        <v>-9.3716000000000008</v>
      </c>
    </row>
    <row r="122" spans="1:37" x14ac:dyDescent="0.35">
      <c r="A122" s="2" t="s">
        <v>116</v>
      </c>
      <c r="B122" s="2">
        <v>100.4</v>
      </c>
      <c r="C122" s="2">
        <v>1044.4180717068023</v>
      </c>
      <c r="D122" s="29">
        <v>3.7222857142857126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>
        <f t="shared" si="12"/>
        <v>3.7222857142857126</v>
      </c>
      <c r="R122" s="2"/>
      <c r="S122" s="2"/>
      <c r="T122" s="2">
        <v>3.7222857142857126</v>
      </c>
      <c r="U122" s="29">
        <v>-7.5297142857142845</v>
      </c>
      <c r="V122" s="29"/>
      <c r="W122" s="29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1">
        <f t="shared" si="13"/>
        <v>-7.5297142857142845</v>
      </c>
      <c r="AK122" s="1">
        <f t="shared" si="8"/>
        <v>-7.5297142857142845</v>
      </c>
    </row>
    <row r="123" spans="1:37" x14ac:dyDescent="0.35">
      <c r="A123" s="2" t="s">
        <v>117</v>
      </c>
      <c r="B123" s="2">
        <v>101.4</v>
      </c>
      <c r="C123" s="2">
        <v>1033.8417951337988</v>
      </c>
      <c r="D123" s="29">
        <v>4.2342857142857113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>
        <f t="shared" si="12"/>
        <v>4.2342857142857113</v>
      </c>
      <c r="R123" s="2"/>
      <c r="S123" s="2"/>
      <c r="T123" s="2">
        <v>4.2342857142857113</v>
      </c>
      <c r="U123" s="29">
        <v>-9.1687142857142856</v>
      </c>
      <c r="V123" s="29"/>
      <c r="W123" s="29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1">
        <f t="shared" si="13"/>
        <v>-9.1687142857142856</v>
      </c>
      <c r="AK123" s="1">
        <f t="shared" si="8"/>
        <v>-9.1687142857142856</v>
      </c>
    </row>
    <row r="124" spans="1:37" x14ac:dyDescent="0.35">
      <c r="A124" s="2" t="s">
        <v>118</v>
      </c>
      <c r="B124" s="2">
        <v>102.4</v>
      </c>
      <c r="C124" s="2">
        <v>1023.2655185608006</v>
      </c>
      <c r="D124" s="29">
        <v>5.731285714285713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>
        <f t="shared" si="12"/>
        <v>5.731285714285713</v>
      </c>
      <c r="R124" s="2"/>
      <c r="S124" s="2"/>
      <c r="T124" s="2">
        <v>5.731285714285713</v>
      </c>
      <c r="U124" s="29">
        <v>-6.9027142857142856</v>
      </c>
      <c r="V124" s="29"/>
      <c r="W124" s="29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1">
        <f t="shared" si="13"/>
        <v>-6.9027142857142856</v>
      </c>
      <c r="AK124" s="1">
        <f t="shared" si="8"/>
        <v>-6.9027142857142856</v>
      </c>
    </row>
    <row r="125" spans="1:37" x14ac:dyDescent="0.35">
      <c r="A125" s="2" t="s">
        <v>119</v>
      </c>
      <c r="B125" s="2">
        <v>103.4</v>
      </c>
      <c r="C125" s="2">
        <v>1012.6892419877998</v>
      </c>
      <c r="D125" s="29">
        <v>6.0612857142857113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>
        <f t="shared" si="12"/>
        <v>6.0612857142857113</v>
      </c>
      <c r="R125" s="2"/>
      <c r="S125" s="2"/>
      <c r="T125" s="2">
        <v>6.0612857142857113</v>
      </c>
      <c r="U125" s="29">
        <v>-9.6357142857142861</v>
      </c>
      <c r="V125" s="29"/>
      <c r="W125" s="29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1">
        <f t="shared" si="13"/>
        <v>-9.6357142857142861</v>
      </c>
      <c r="AK125" s="1">
        <f t="shared" si="8"/>
        <v>-9.6357142857142861</v>
      </c>
    </row>
    <row r="126" spans="1:37" x14ac:dyDescent="0.35">
      <c r="A126" s="2" t="s">
        <v>120</v>
      </c>
      <c r="B126" s="2">
        <v>104.4</v>
      </c>
      <c r="C126" s="2">
        <v>1002.3784117177981</v>
      </c>
      <c r="D126" s="29">
        <v>6.5872857142857111</v>
      </c>
      <c r="E126" s="29">
        <v>4.3405000000000005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>
        <f t="shared" si="12"/>
        <v>5.4638928571428558</v>
      </c>
      <c r="R126" s="2"/>
      <c r="S126" s="2"/>
      <c r="T126" s="2">
        <v>5.4638928571428558</v>
      </c>
      <c r="U126" s="29">
        <v>-5.7597142857142858</v>
      </c>
      <c r="V126" s="29">
        <v>-8.4682222222222236</v>
      </c>
      <c r="W126" s="29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1">
        <f t="shared" si="13"/>
        <v>-7.1139682539682543</v>
      </c>
      <c r="AK126" s="1">
        <f t="shared" si="8"/>
        <v>-7.1139682539682543</v>
      </c>
    </row>
    <row r="127" spans="1:37" x14ac:dyDescent="0.35">
      <c r="A127" s="2" t="s">
        <v>121</v>
      </c>
      <c r="B127" s="2">
        <v>105.4</v>
      </c>
      <c r="C127" s="2">
        <v>992.46575090230056</v>
      </c>
      <c r="D127" s="29">
        <v>6.5145</v>
      </c>
      <c r="E127" s="29">
        <v>4.1074999999999999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>
        <f t="shared" si="12"/>
        <v>5.3109999999999999</v>
      </c>
      <c r="R127" s="2"/>
      <c r="S127" s="2"/>
      <c r="T127" s="2">
        <v>5.3109999999999999</v>
      </c>
      <c r="U127" s="29">
        <v>-10.1846</v>
      </c>
      <c r="V127" s="29">
        <v>-8.9542222222222208</v>
      </c>
      <c r="W127" s="29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1">
        <f t="shared" si="13"/>
        <v>-9.5694111111111102</v>
      </c>
      <c r="AK127" s="1">
        <f t="shared" si="8"/>
        <v>-9.5694111111111102</v>
      </c>
    </row>
    <row r="128" spans="1:37" x14ac:dyDescent="0.35">
      <c r="A128" s="2" t="s">
        <v>122</v>
      </c>
      <c r="B128" s="2">
        <v>107.4</v>
      </c>
      <c r="C128" s="2">
        <v>972.64042927129981</v>
      </c>
      <c r="D128" s="29">
        <v>6.2402857142857133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>
        <f t="shared" si="12"/>
        <v>6.2402857142857133</v>
      </c>
      <c r="R128" s="2"/>
      <c r="S128" s="2"/>
      <c r="T128" s="2">
        <v>6.2402857142857133</v>
      </c>
      <c r="U128" s="29">
        <v>-9.5207142857142859</v>
      </c>
      <c r="V128" s="29"/>
      <c r="W128" s="29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1">
        <f t="shared" si="13"/>
        <v>-9.5207142857142859</v>
      </c>
      <c r="AK128" s="1">
        <f t="shared" si="8"/>
        <v>-9.5207142857142859</v>
      </c>
    </row>
    <row r="129" spans="1:37" x14ac:dyDescent="0.35">
      <c r="A129" s="2" t="s">
        <v>123</v>
      </c>
      <c r="B129" s="2">
        <v>108.4</v>
      </c>
      <c r="C129" s="2">
        <v>962.67513526660105</v>
      </c>
      <c r="D129" s="29">
        <v>3.8312857142857126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>
        <f t="shared" si="12"/>
        <v>3.8312857142857126</v>
      </c>
      <c r="R129" s="2"/>
      <c r="S129" s="2"/>
      <c r="T129" s="2">
        <v>3.8312857142857126</v>
      </c>
      <c r="U129" s="29">
        <v>-12.688714285714285</v>
      </c>
      <c r="V129" s="29"/>
      <c r="W129" s="29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1">
        <f t="shared" si="13"/>
        <v>-12.688714285714285</v>
      </c>
      <c r="AK129" s="1">
        <f t="shared" si="8"/>
        <v>-12.688714285714285</v>
      </c>
    </row>
    <row r="130" spans="1:37" x14ac:dyDescent="0.35">
      <c r="A130" s="2" t="s">
        <v>124</v>
      </c>
      <c r="B130" s="2">
        <v>110.4</v>
      </c>
      <c r="C130" s="2">
        <v>942.58664768960011</v>
      </c>
      <c r="D130" s="29">
        <v>4.8455000000000013</v>
      </c>
      <c r="E130" s="29">
        <v>6.606285714285713</v>
      </c>
      <c r="F130" s="29">
        <v>1.2725000000000009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>
        <f t="shared" si="12"/>
        <v>4.241428571428572</v>
      </c>
      <c r="R130" s="2"/>
      <c r="S130" s="2"/>
      <c r="T130" s="2">
        <v>4.241428571428572</v>
      </c>
      <c r="U130" s="29">
        <v>-8.203125</v>
      </c>
      <c r="V130" s="29">
        <v>-9.3097142857142856</v>
      </c>
      <c r="W130" s="29">
        <v>-2.882222222222222</v>
      </c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1">
        <f t="shared" si="13"/>
        <v>-6.798353835978836</v>
      </c>
      <c r="AK130" s="1">
        <f t="shared" si="8"/>
        <v>-6.798353835978836</v>
      </c>
    </row>
    <row r="131" spans="1:37" x14ac:dyDescent="0.35">
      <c r="A131" s="2" t="s">
        <v>125</v>
      </c>
      <c r="B131" s="2">
        <v>111.4</v>
      </c>
      <c r="C131" s="2">
        <v>932.54240390110067</v>
      </c>
      <c r="D131" s="29">
        <v>4.2012857142857118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>
        <f t="shared" si="12"/>
        <v>4.2012857142857118</v>
      </c>
      <c r="R131" s="2"/>
      <c r="S131" s="2"/>
      <c r="T131" s="2">
        <v>4.2012857142857118</v>
      </c>
      <c r="U131" s="29">
        <v>-6.1127142857142855</v>
      </c>
      <c r="V131" s="29"/>
      <c r="W131" s="29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1">
        <f t="shared" si="13"/>
        <v>-6.1127142857142855</v>
      </c>
      <c r="AK131" s="1">
        <f t="shared" si="8"/>
        <v>-6.1127142857142855</v>
      </c>
    </row>
    <row r="132" spans="1:37" x14ac:dyDescent="0.35">
      <c r="A132" s="2" t="s">
        <v>126</v>
      </c>
      <c r="B132" s="2">
        <v>112.4</v>
      </c>
      <c r="C132" s="2">
        <v>922.67619711000009</v>
      </c>
      <c r="D132" s="29">
        <v>4.7385078552999982</v>
      </c>
      <c r="E132" s="29">
        <v>4.1635000000000009</v>
      </c>
      <c r="F132" s="29">
        <v>1.7965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>
        <f t="shared" si="12"/>
        <v>3.5661692850999995</v>
      </c>
      <c r="R132" s="2"/>
      <c r="S132" s="2"/>
      <c r="T132" s="2">
        <v>3.5661692850999995</v>
      </c>
      <c r="U132" s="29">
        <v>-8.322369983199998</v>
      </c>
      <c r="V132" s="29">
        <v>-5.9321249999999992</v>
      </c>
      <c r="W132" s="29">
        <v>-8.2302222222222206</v>
      </c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1">
        <f t="shared" si="13"/>
        <v>-7.4949057351407395</v>
      </c>
      <c r="AK132" s="1">
        <f t="shared" si="8"/>
        <v>-7.4949057351407395</v>
      </c>
    </row>
    <row r="133" spans="1:37" x14ac:dyDescent="0.35">
      <c r="A133" s="2" t="s">
        <v>127</v>
      </c>
      <c r="B133" s="2">
        <v>113.4</v>
      </c>
      <c r="C133" s="2">
        <v>913.07704581499866</v>
      </c>
      <c r="D133" s="29">
        <v>5.9672857142857136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>
        <f t="shared" si="12"/>
        <v>5.9672857142857136</v>
      </c>
      <c r="R133" s="2"/>
      <c r="S133" s="2"/>
      <c r="T133" s="2">
        <v>5.9672857142857136</v>
      </c>
      <c r="U133" s="29">
        <v>-6.7447142857142852</v>
      </c>
      <c r="V133" s="29"/>
      <c r="W133" s="29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1">
        <f t="shared" si="13"/>
        <v>-6.7447142857142852</v>
      </c>
      <c r="AK133" s="1">
        <f t="shared" si="8"/>
        <v>-6.7447142857142852</v>
      </c>
    </row>
    <row r="134" spans="1:37" x14ac:dyDescent="0.35">
      <c r="A134" s="2" t="s">
        <v>128</v>
      </c>
      <c r="B134" s="2">
        <v>114.4</v>
      </c>
      <c r="C134" s="2">
        <v>903.47789451999927</v>
      </c>
      <c r="D134" s="29">
        <v>4.1045000000000016</v>
      </c>
      <c r="E134" s="29">
        <v>3.6005000000000003</v>
      </c>
      <c r="F134" s="29">
        <v>0.43128571428571227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>
        <f t="shared" si="12"/>
        <v>2.7120952380952379</v>
      </c>
      <c r="R134" s="2"/>
      <c r="S134" s="2"/>
      <c r="T134" s="2">
        <v>2.7120952380952379</v>
      </c>
      <c r="U134" s="29">
        <v>-8.251125</v>
      </c>
      <c r="V134" s="29">
        <v>-8.835222222222221</v>
      </c>
      <c r="W134" s="29">
        <v>-3.863714285714285</v>
      </c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1">
        <f t="shared" si="13"/>
        <v>-6.9833538359788356</v>
      </c>
      <c r="AK134" s="1">
        <f t="shared" si="8"/>
        <v>-6.9833538359788356</v>
      </c>
    </row>
    <row r="135" spans="1:37" x14ac:dyDescent="0.35">
      <c r="A135" s="2" t="s">
        <v>129</v>
      </c>
      <c r="B135" s="2">
        <v>115.4</v>
      </c>
      <c r="C135" s="2">
        <v>893.87874322500056</v>
      </c>
      <c r="D135" s="29">
        <v>4.4372857142857125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>
        <f t="shared" si="12"/>
        <v>4.4372857142857125</v>
      </c>
      <c r="R135" s="2"/>
      <c r="S135" s="2"/>
      <c r="T135" s="2">
        <v>4.4372857142857125</v>
      </c>
      <c r="U135" s="29">
        <v>-10.210714285714285</v>
      </c>
      <c r="V135" s="29"/>
      <c r="W135" s="29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1">
        <f t="shared" si="13"/>
        <v>-10.210714285714285</v>
      </c>
      <c r="AK135" s="1">
        <f t="shared" ref="AK135:AK198" si="14">AVERAGE(U135:AG135)</f>
        <v>-10.210714285714285</v>
      </c>
    </row>
    <row r="136" spans="1:37" x14ac:dyDescent="0.35">
      <c r="A136" s="2" t="s">
        <v>130</v>
      </c>
      <c r="B136" s="2">
        <v>116.4</v>
      </c>
      <c r="C136" s="2">
        <v>884.5455551952009</v>
      </c>
      <c r="D136" s="29">
        <v>5.0018888888888871</v>
      </c>
      <c r="E136" s="29">
        <v>5.6975000000000016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>
        <f t="shared" si="12"/>
        <v>5.3496944444444443</v>
      </c>
      <c r="R136" s="2"/>
      <c r="S136" s="2"/>
      <c r="T136" s="2">
        <v>5.3496944444444443</v>
      </c>
      <c r="U136" s="29">
        <v>-8.7889999999999997</v>
      </c>
      <c r="V136" s="29">
        <v>-8.7702222222222233</v>
      </c>
      <c r="W136" s="29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1">
        <f t="shared" si="13"/>
        <v>-8.7796111111111124</v>
      </c>
      <c r="AK136" s="1">
        <f t="shared" si="14"/>
        <v>-8.7796111111111124</v>
      </c>
    </row>
    <row r="137" spans="1:37" x14ac:dyDescent="0.35">
      <c r="A137" s="2" t="s">
        <v>131</v>
      </c>
      <c r="B137" s="2">
        <v>117.4</v>
      </c>
      <c r="C137" s="2">
        <v>875.61131206320124</v>
      </c>
      <c r="D137" s="29">
        <v>2.861285714285712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>
        <f t="shared" si="12"/>
        <v>2.861285714285712</v>
      </c>
      <c r="R137" s="2"/>
      <c r="S137" s="2"/>
      <c r="T137" s="2">
        <v>2.861285714285712</v>
      </c>
      <c r="U137" s="29">
        <v>-8.4627142857142861</v>
      </c>
      <c r="V137" s="29"/>
      <c r="W137" s="29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1">
        <f t="shared" si="13"/>
        <v>-8.4627142857142861</v>
      </c>
      <c r="AK137" s="1">
        <f t="shared" si="14"/>
        <v>-8.4627142857142861</v>
      </c>
    </row>
    <row r="138" spans="1:37" x14ac:dyDescent="0.35">
      <c r="A138" s="2" t="s">
        <v>132</v>
      </c>
      <c r="B138" s="2">
        <v>118.4</v>
      </c>
      <c r="C138" s="2">
        <v>866.6770689312001</v>
      </c>
      <c r="D138" s="29">
        <v>5.4565000000000001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>
        <f t="shared" si="12"/>
        <v>5.4565000000000001</v>
      </c>
      <c r="R138" s="2"/>
      <c r="S138" s="2"/>
      <c r="T138" s="2">
        <v>5.4565000000000001</v>
      </c>
      <c r="U138" s="29">
        <v>-9.4885999999999999</v>
      </c>
      <c r="V138" s="29"/>
      <c r="W138" s="29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1">
        <f t="shared" si="13"/>
        <v>-9.4885999999999999</v>
      </c>
      <c r="AK138" s="1">
        <f t="shared" si="14"/>
        <v>-9.4885999999999999</v>
      </c>
    </row>
    <row r="139" spans="1:37" x14ac:dyDescent="0.35">
      <c r="A139" s="2" t="s">
        <v>133</v>
      </c>
      <c r="B139" s="2">
        <v>119.4</v>
      </c>
      <c r="C139" s="2">
        <v>857.74282579920111</v>
      </c>
      <c r="D139" s="29">
        <v>4.9489663445999987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>
        <f t="shared" si="12"/>
        <v>4.9489663445999987</v>
      </c>
      <c r="R139" s="2"/>
      <c r="S139" s="2"/>
      <c r="T139" s="2">
        <v>4.9489663445999987</v>
      </c>
      <c r="U139" s="29">
        <v>-10.488604837399999</v>
      </c>
      <c r="V139" s="29"/>
      <c r="W139" s="29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1">
        <f t="shared" si="13"/>
        <v>-10.488604837399999</v>
      </c>
      <c r="AK139" s="1">
        <f t="shared" si="14"/>
        <v>-10.488604837399999</v>
      </c>
    </row>
    <row r="140" spans="1:37" x14ac:dyDescent="0.35">
      <c r="A140" s="2" t="s">
        <v>134</v>
      </c>
      <c r="B140" s="2">
        <v>120.4</v>
      </c>
      <c r="C140" s="2">
        <v>849.26133203079894</v>
      </c>
      <c r="D140" s="29">
        <v>5.3302857142857114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>
        <f t="shared" si="12"/>
        <v>5.3302857142857114</v>
      </c>
      <c r="R140" s="2"/>
      <c r="S140" s="2"/>
      <c r="T140" s="2">
        <v>5.3302857142857114</v>
      </c>
      <c r="U140" s="29">
        <v>-10.049714285714286</v>
      </c>
      <c r="V140" s="29"/>
      <c r="W140" s="29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1">
        <f t="shared" si="13"/>
        <v>-10.049714285714286</v>
      </c>
      <c r="AK140" s="1">
        <f t="shared" si="14"/>
        <v>-10.049714285714286</v>
      </c>
    </row>
    <row r="141" spans="1:37" x14ac:dyDescent="0.35">
      <c r="A141" s="2" t="s">
        <v>135</v>
      </c>
      <c r="B141" s="2">
        <v>121.4</v>
      </c>
      <c r="C141" s="2">
        <v>841.45896230779954</v>
      </c>
      <c r="D141" s="29">
        <v>7.0412857142857117</v>
      </c>
      <c r="E141" s="29">
        <v>4.4515000000000011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>
        <f t="shared" si="12"/>
        <v>5.7463928571428564</v>
      </c>
      <c r="R141" s="2"/>
      <c r="S141" s="2"/>
      <c r="T141" s="2">
        <v>5.7463928571428564</v>
      </c>
      <c r="U141" s="29">
        <v>-5.3467142857142855</v>
      </c>
      <c r="V141" s="29">
        <v>-8.6531250000000011</v>
      </c>
      <c r="W141" s="29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1">
        <f t="shared" si="13"/>
        <v>-6.9999196428571437</v>
      </c>
      <c r="AK141" s="1">
        <f t="shared" si="14"/>
        <v>-6.9999196428571437</v>
      </c>
    </row>
    <row r="142" spans="1:37" x14ac:dyDescent="0.35">
      <c r="A142" s="2" t="s">
        <v>136</v>
      </c>
      <c r="B142" s="2">
        <v>122.4</v>
      </c>
      <c r="C142" s="2">
        <v>833.65659258480093</v>
      </c>
      <c r="D142" s="29">
        <v>5.714452507699999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>
        <f t="shared" si="12"/>
        <v>5.714452507699999</v>
      </c>
      <c r="R142" s="2"/>
      <c r="S142" s="2"/>
      <c r="T142" s="2">
        <v>5.714452507699999</v>
      </c>
      <c r="U142" s="29">
        <v>-8.2073497888000002</v>
      </c>
      <c r="V142" s="29"/>
      <c r="W142" s="29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1">
        <f t="shared" si="13"/>
        <v>-8.2073497888000002</v>
      </c>
      <c r="AK142" s="1">
        <f t="shared" si="14"/>
        <v>-8.2073497888000002</v>
      </c>
    </row>
    <row r="143" spans="1:37" x14ac:dyDescent="0.35">
      <c r="A143" s="2" t="s">
        <v>137</v>
      </c>
      <c r="B143" s="2">
        <v>123.4</v>
      </c>
      <c r="C143" s="2">
        <v>825.8542228617996</v>
      </c>
      <c r="D143" s="29">
        <v>4.3032857142857122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>
        <f t="shared" si="12"/>
        <v>4.3032857142857122</v>
      </c>
      <c r="R143" s="2"/>
      <c r="S143" s="2"/>
      <c r="T143" s="2">
        <v>4.3032857142857122</v>
      </c>
      <c r="U143" s="29">
        <v>-6.5787142857142857</v>
      </c>
      <c r="V143" s="29"/>
      <c r="W143" s="29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1">
        <f t="shared" si="13"/>
        <v>-6.5787142857142857</v>
      </c>
      <c r="AK143" s="1">
        <f t="shared" si="14"/>
        <v>-6.5787142857142857</v>
      </c>
    </row>
    <row r="144" spans="1:37" x14ac:dyDescent="0.35">
      <c r="A144" s="2" t="s">
        <v>138</v>
      </c>
      <c r="B144" s="2">
        <v>124.4</v>
      </c>
      <c r="C144" s="2">
        <v>818.07757889700156</v>
      </c>
      <c r="D144" s="29">
        <v>5.4082857142857126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>
        <f t="shared" si="12"/>
        <v>5.4082857142857126</v>
      </c>
      <c r="R144" s="2"/>
      <c r="S144" s="2"/>
      <c r="T144" s="2">
        <v>5.4082857142857126</v>
      </c>
      <c r="U144" s="29">
        <v>-6.1787142857142854</v>
      </c>
      <c r="V144" s="29"/>
      <c r="W144" s="29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1">
        <f t="shared" si="13"/>
        <v>-6.1787142857142854</v>
      </c>
      <c r="AK144" s="1">
        <f t="shared" si="14"/>
        <v>-6.1787142857142854</v>
      </c>
    </row>
    <row r="145" spans="1:37" x14ac:dyDescent="0.35">
      <c r="A145" s="2" t="s">
        <v>139</v>
      </c>
      <c r="B145" s="2">
        <v>125.4</v>
      </c>
      <c r="C145" s="2">
        <v>810.33952356949965</v>
      </c>
      <c r="D145" s="29">
        <v>2.9032857142857118</v>
      </c>
      <c r="E145" s="29">
        <v>4.1814999999999998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>
        <f t="shared" si="12"/>
        <v>3.5423928571428558</v>
      </c>
      <c r="R145" s="2"/>
      <c r="S145" s="2"/>
      <c r="T145" s="2">
        <v>3.5423928571428558</v>
      </c>
      <c r="U145" s="29">
        <v>-5.3277142857142854</v>
      </c>
      <c r="V145" s="29">
        <v>-2.1702222222222218</v>
      </c>
      <c r="W145" s="29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1">
        <f t="shared" si="13"/>
        <v>-3.7489682539682536</v>
      </c>
      <c r="AK145" s="1">
        <f t="shared" si="14"/>
        <v>-3.7489682539682536</v>
      </c>
    </row>
    <row r="146" spans="1:37" x14ac:dyDescent="0.35">
      <c r="A146" s="2" t="s">
        <v>140</v>
      </c>
      <c r="B146" s="2">
        <v>126.4</v>
      </c>
      <c r="C146" s="2">
        <v>802.60146824200149</v>
      </c>
      <c r="D146" s="29">
        <v>2.1542857142857113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>
        <f t="shared" si="12"/>
        <v>2.1542857142857113</v>
      </c>
      <c r="R146" s="2"/>
      <c r="S146" s="2"/>
      <c r="T146" s="2">
        <v>2.1542857142857113</v>
      </c>
      <c r="U146" s="29">
        <v>-6.7487142857142857</v>
      </c>
      <c r="V146" s="29"/>
      <c r="W146" s="29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1">
        <f t="shared" si="13"/>
        <v>-6.7487142857142857</v>
      </c>
      <c r="AK146" s="1">
        <f t="shared" si="14"/>
        <v>-6.7487142857142857</v>
      </c>
    </row>
    <row r="147" spans="1:37" x14ac:dyDescent="0.35">
      <c r="A147" s="2" t="s">
        <v>141</v>
      </c>
      <c r="B147" s="2">
        <v>127.4</v>
      </c>
      <c r="C147" s="2">
        <v>794.86341291449787</v>
      </c>
      <c r="D147" s="29">
        <v>3.5312857142857119</v>
      </c>
      <c r="E147" s="29">
        <v>5.4738888888888884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>
        <f t="shared" si="12"/>
        <v>4.5025873015873001</v>
      </c>
      <c r="R147" s="2"/>
      <c r="S147" s="2"/>
      <c r="T147" s="2">
        <v>4.5025873015873001</v>
      </c>
      <c r="U147" s="29">
        <v>-8.2997142857142858</v>
      </c>
      <c r="V147" s="29">
        <v>-8.6280000000000001</v>
      </c>
      <c r="W147" s="29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1">
        <f t="shared" si="13"/>
        <v>-8.4638571428571439</v>
      </c>
      <c r="AK147" s="1">
        <f t="shared" si="14"/>
        <v>-8.4638571428571439</v>
      </c>
    </row>
    <row r="148" spans="1:37" x14ac:dyDescent="0.35">
      <c r="A148" s="2" t="s">
        <v>142</v>
      </c>
      <c r="B148" s="2">
        <v>128.4</v>
      </c>
      <c r="C148" s="2">
        <v>787.40772910659939</v>
      </c>
      <c r="D148" s="29">
        <v>5.5732857142857117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>
        <f t="shared" si="12"/>
        <v>5.5732857142857117</v>
      </c>
      <c r="R148" s="2"/>
      <c r="S148" s="2"/>
      <c r="T148" s="2">
        <v>5.5732857142857117</v>
      </c>
      <c r="U148" s="29">
        <v>-9.0037142857142847</v>
      </c>
      <c r="V148" s="29"/>
      <c r="W148" s="29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1">
        <f t="shared" si="13"/>
        <v>-9.0037142857142847</v>
      </c>
      <c r="AK148" s="1">
        <f t="shared" si="14"/>
        <v>-9.0037142857142847</v>
      </c>
    </row>
    <row r="149" spans="1:37" x14ac:dyDescent="0.35">
      <c r="A149" s="2" t="s">
        <v>143</v>
      </c>
      <c r="B149" s="2">
        <v>129.4</v>
      </c>
      <c r="C149" s="2">
        <v>780.37560257809935</v>
      </c>
      <c r="D149" s="29">
        <v>4.6572857142857114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>
        <f t="shared" si="12"/>
        <v>4.6572857142857114</v>
      </c>
      <c r="R149" s="2"/>
      <c r="S149" s="2"/>
      <c r="T149" s="2">
        <v>4.6572857142857114</v>
      </c>
      <c r="U149" s="29">
        <v>-5.3687142857142858</v>
      </c>
      <c r="V149" s="29"/>
      <c r="W149" s="29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1">
        <f t="shared" si="13"/>
        <v>-5.3687142857142858</v>
      </c>
      <c r="AK149" s="1">
        <f t="shared" si="14"/>
        <v>-5.3687142857142858</v>
      </c>
    </row>
    <row r="150" spans="1:37" x14ac:dyDescent="0.35">
      <c r="A150" s="2" t="s">
        <v>144</v>
      </c>
      <c r="B150" s="2">
        <v>130.4</v>
      </c>
      <c r="C150" s="2">
        <v>773.3434760496001</v>
      </c>
      <c r="D150" s="29">
        <v>5.7175000000000002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>
        <f t="shared" si="12"/>
        <v>5.7175000000000002</v>
      </c>
      <c r="R150" s="2"/>
      <c r="S150" s="2"/>
      <c r="T150" s="2">
        <v>5.7175000000000002</v>
      </c>
      <c r="U150" s="29">
        <v>-5.8925999999999998</v>
      </c>
      <c r="V150" s="29"/>
      <c r="W150" s="29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1">
        <f t="shared" si="13"/>
        <v>-5.8925999999999998</v>
      </c>
      <c r="AK150" s="1">
        <f t="shared" si="14"/>
        <v>-5.8925999999999998</v>
      </c>
    </row>
    <row r="151" spans="1:37" x14ac:dyDescent="0.35">
      <c r="A151" s="2" t="s">
        <v>145</v>
      </c>
      <c r="B151" s="2">
        <v>132.4</v>
      </c>
      <c r="C151" s="2">
        <v>759.29779344880046</v>
      </c>
      <c r="D151" s="29">
        <v>4.5312857142857119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>
        <f t="shared" si="12"/>
        <v>4.5312857142857119</v>
      </c>
      <c r="R151" s="2"/>
      <c r="S151" s="2"/>
      <c r="T151" s="2">
        <v>4.5312857142857119</v>
      </c>
      <c r="U151" s="29">
        <v>-7.398714285714286</v>
      </c>
      <c r="V151" s="29"/>
      <c r="W151" s="29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1">
        <f t="shared" si="13"/>
        <v>-7.398714285714286</v>
      </c>
      <c r="AK151" s="1">
        <f t="shared" si="14"/>
        <v>-7.398714285714286</v>
      </c>
    </row>
    <row r="152" spans="1:37" x14ac:dyDescent="0.35">
      <c r="A152" s="2" t="s">
        <v>146</v>
      </c>
      <c r="B152" s="2">
        <v>133.4</v>
      </c>
      <c r="C152" s="2">
        <v>752.31209306079973</v>
      </c>
      <c r="D152" s="29">
        <v>5.1092857142857113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>
        <f t="shared" si="12"/>
        <v>5.1092857142857113</v>
      </c>
      <c r="R152" s="2"/>
      <c r="S152" s="2"/>
      <c r="T152" s="2">
        <v>5.1092857142857113</v>
      </c>
      <c r="U152" s="29">
        <v>-8.0297142857142845</v>
      </c>
      <c r="V152" s="29"/>
      <c r="W152" s="29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1">
        <f t="shared" si="13"/>
        <v>-8.0297142857142845</v>
      </c>
      <c r="AK152" s="1">
        <f t="shared" si="14"/>
        <v>-8.0297142857142845</v>
      </c>
    </row>
    <row r="153" spans="1:37" x14ac:dyDescent="0.35">
      <c r="A153" s="2" t="s">
        <v>147</v>
      </c>
      <c r="B153" s="2">
        <v>134.4</v>
      </c>
      <c r="C153" s="2">
        <v>745.32639267279808</v>
      </c>
      <c r="D153" s="29">
        <v>3.8182857142857127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>
        <f t="shared" si="12"/>
        <v>3.8182857142857127</v>
      </c>
      <c r="R153" s="2"/>
      <c r="S153" s="2"/>
      <c r="T153" s="2">
        <v>3.8182857142857127</v>
      </c>
      <c r="U153" s="29">
        <v>-9.1457142857142859</v>
      </c>
      <c r="V153" s="29"/>
      <c r="W153" s="29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1">
        <f t="shared" si="13"/>
        <v>-9.1457142857142859</v>
      </c>
      <c r="AK153" s="1">
        <f t="shared" si="14"/>
        <v>-9.1457142857142859</v>
      </c>
    </row>
    <row r="154" spans="1:37" x14ac:dyDescent="0.35">
      <c r="A154" s="2" t="s">
        <v>148</v>
      </c>
      <c r="B154" s="2">
        <v>135.4</v>
      </c>
      <c r="C154" s="2">
        <v>738.34069228479973</v>
      </c>
      <c r="D154" s="29">
        <v>2.8272857142857113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>
        <f t="shared" si="12"/>
        <v>2.8272857142857113</v>
      </c>
      <c r="R154" s="2"/>
      <c r="S154" s="2"/>
      <c r="T154" s="2">
        <v>2.8272857142857113</v>
      </c>
      <c r="U154" s="29">
        <v>-7.7457142857142856</v>
      </c>
      <c r="V154" s="29"/>
      <c r="W154" s="29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1">
        <f t="shared" si="13"/>
        <v>-7.7457142857142856</v>
      </c>
      <c r="AK154" s="1">
        <f t="shared" si="14"/>
        <v>-7.7457142857142856</v>
      </c>
    </row>
    <row r="155" spans="1:37" x14ac:dyDescent="0.35">
      <c r="A155" s="2" t="s">
        <v>149</v>
      </c>
      <c r="B155" s="2">
        <v>136.4</v>
      </c>
      <c r="C155" s="2">
        <v>731.82434059559864</v>
      </c>
      <c r="D155" s="29">
        <v>2.6722857142857119</v>
      </c>
      <c r="E155" s="29">
        <v>1.6353750000000016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>
        <f t="shared" si="12"/>
        <v>2.1538303571428568</v>
      </c>
      <c r="R155" s="2"/>
      <c r="S155" s="2"/>
      <c r="T155" s="2">
        <v>2.1538303571428568</v>
      </c>
      <c r="U155" s="29">
        <v>-8.9837142857142851</v>
      </c>
      <c r="V155" s="29">
        <v>-8.1765000000000008</v>
      </c>
      <c r="W155" s="29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1">
        <f t="shared" si="13"/>
        <v>-8.5801071428571429</v>
      </c>
      <c r="AK155" s="1">
        <f t="shared" si="14"/>
        <v>-8.5801071428571429</v>
      </c>
    </row>
    <row r="156" spans="1:37" x14ac:dyDescent="0.35">
      <c r="A156" s="2" t="s">
        <v>150</v>
      </c>
      <c r="B156" s="2">
        <v>137.4</v>
      </c>
      <c r="C156" s="2">
        <v>726.01201195460033</v>
      </c>
      <c r="D156" s="29">
        <v>2.4102857142857115</v>
      </c>
      <c r="E156" s="29">
        <v>3.3603750000000012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>
        <f t="shared" si="12"/>
        <v>2.8853303571428564</v>
      </c>
      <c r="R156" s="2"/>
      <c r="S156" s="2"/>
      <c r="T156" s="2">
        <v>2.8853303571428564</v>
      </c>
      <c r="U156" s="29">
        <v>-8.2067142857142859</v>
      </c>
      <c r="V156" s="29">
        <v>-9.3115000000000006</v>
      </c>
      <c r="W156" s="29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1">
        <f t="shared" si="13"/>
        <v>-8.7591071428571432</v>
      </c>
      <c r="AK156" s="1">
        <f t="shared" si="14"/>
        <v>-8.7591071428571432</v>
      </c>
    </row>
    <row r="157" spans="1:37" x14ac:dyDescent="0.35">
      <c r="A157" s="2" t="s">
        <v>151</v>
      </c>
      <c r="B157" s="2">
        <v>138.4</v>
      </c>
      <c r="C157" s="2">
        <v>720.19968331359905</v>
      </c>
      <c r="D157" s="29">
        <v>4.8622857142857114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>
        <f t="shared" si="12"/>
        <v>4.8622857142857114</v>
      </c>
      <c r="R157" s="2"/>
      <c r="S157" s="2"/>
      <c r="T157" s="2">
        <v>4.8622857142857114</v>
      </c>
      <c r="U157" s="29">
        <v>-6.9767142857142854</v>
      </c>
      <c r="V157" s="29"/>
      <c r="W157" s="29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1">
        <f t="shared" si="13"/>
        <v>-6.9767142857142854</v>
      </c>
      <c r="AK157" s="1">
        <f t="shared" si="14"/>
        <v>-6.9767142857142854</v>
      </c>
    </row>
    <row r="158" spans="1:37" x14ac:dyDescent="0.35">
      <c r="A158" s="2" t="s">
        <v>152</v>
      </c>
      <c r="B158" s="2">
        <v>139.4</v>
      </c>
      <c r="C158" s="2">
        <v>714.38735467260017</v>
      </c>
      <c r="D158" s="29">
        <v>5.2002857142857124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>
        <f t="shared" si="12"/>
        <v>5.2002857142857124</v>
      </c>
      <c r="R158" s="2"/>
      <c r="S158" s="2"/>
      <c r="T158" s="2">
        <v>5.2002857142857124</v>
      </c>
      <c r="U158" s="29">
        <v>-7.6017142857142854</v>
      </c>
      <c r="V158" s="29"/>
      <c r="W158" s="29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1">
        <f t="shared" si="13"/>
        <v>-7.6017142857142854</v>
      </c>
      <c r="AK158" s="1">
        <f t="shared" si="14"/>
        <v>-7.6017142857142854</v>
      </c>
    </row>
    <row r="159" spans="1:37" x14ac:dyDescent="0.35">
      <c r="A159" s="2" t="s">
        <v>153</v>
      </c>
      <c r="B159" s="2">
        <v>140.4</v>
      </c>
      <c r="C159" s="2">
        <v>708.64802348300066</v>
      </c>
      <c r="D159" s="29">
        <v>3.691938670799999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>
        <f t="shared" si="12"/>
        <v>3.691938670799999</v>
      </c>
      <c r="R159" s="2"/>
      <c r="S159" s="2"/>
      <c r="T159" s="2">
        <v>3.691938670799999</v>
      </c>
      <c r="U159" s="29">
        <v>-7.5290947401999997</v>
      </c>
      <c r="V159" s="29"/>
      <c r="W159" s="29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1">
        <f t="shared" si="13"/>
        <v>-7.5290947401999997</v>
      </c>
      <c r="AK159" s="1">
        <f t="shared" si="14"/>
        <v>-7.5290947401999997</v>
      </c>
    </row>
    <row r="160" spans="1:37" x14ac:dyDescent="0.35">
      <c r="A160" s="2" t="s">
        <v>154</v>
      </c>
      <c r="B160" s="2">
        <v>145.19999999999999</v>
      </c>
      <c r="C160" s="2">
        <v>681.67901264899945</v>
      </c>
      <c r="D160" s="29">
        <v>3.7246249999999996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>
        <f t="shared" si="12"/>
        <v>3.7246249999999996</v>
      </c>
      <c r="R160" s="2"/>
      <c r="S160" s="2"/>
      <c r="T160" s="2">
        <v>3.7246249999999996</v>
      </c>
      <c r="U160" s="29">
        <v>-5.2263749999999991</v>
      </c>
      <c r="V160" s="29"/>
      <c r="W160" s="29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1">
        <f t="shared" si="13"/>
        <v>-5.2263749999999991</v>
      </c>
      <c r="AK160" s="1">
        <f t="shared" si="14"/>
        <v>-5.2263749999999991</v>
      </c>
    </row>
    <row r="161" spans="1:37" x14ac:dyDescent="0.35">
      <c r="A161" s="2" t="s">
        <v>155</v>
      </c>
      <c r="B161" s="2">
        <v>146.19999999999999</v>
      </c>
      <c r="C161" s="2">
        <v>676.0943419915003</v>
      </c>
      <c r="D161" s="29">
        <v>4.2696249999999996</v>
      </c>
      <c r="E161" s="29">
        <v>3.4828888888888887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>
        <f t="shared" ref="Q161:Q224" si="15">AVERAGE(D161:O161)</f>
        <v>3.8762569444444441</v>
      </c>
      <c r="R161" s="2"/>
      <c r="S161" s="2"/>
      <c r="T161" s="2">
        <v>3.8762569444444441</v>
      </c>
      <c r="U161" s="29">
        <v>-7.5853750000000009</v>
      </c>
      <c r="V161" s="29">
        <v>-7.552999999999999</v>
      </c>
      <c r="W161" s="29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1">
        <f t="shared" ref="AH161:AH224" si="16">AVERAGE(U161:AG161)</f>
        <v>-7.5691875</v>
      </c>
      <c r="AK161" s="1">
        <f t="shared" si="14"/>
        <v>-7.5691875</v>
      </c>
    </row>
    <row r="162" spans="1:37" x14ac:dyDescent="0.35">
      <c r="A162" s="2" t="s">
        <v>156</v>
      </c>
      <c r="B162" s="2">
        <v>147.19999999999999</v>
      </c>
      <c r="C162" s="2">
        <v>670.50967133399877</v>
      </c>
      <c r="D162" s="29">
        <v>3.6764999999999999</v>
      </c>
      <c r="E162" s="29">
        <v>4.6499109969999992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>
        <f t="shared" si="15"/>
        <v>4.1632054985</v>
      </c>
      <c r="R162" s="2"/>
      <c r="S162" s="2"/>
      <c r="T162" s="2">
        <v>4.1632054985</v>
      </c>
      <c r="U162" s="29">
        <v>-6.4516</v>
      </c>
      <c r="V162" s="29">
        <v>-10.933584643</v>
      </c>
      <c r="W162" s="29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1">
        <f t="shared" si="16"/>
        <v>-8.6925923214999994</v>
      </c>
      <c r="AK162" s="1">
        <f t="shared" si="14"/>
        <v>-8.6925923214999994</v>
      </c>
    </row>
    <row r="163" spans="1:37" x14ac:dyDescent="0.35">
      <c r="A163" s="2" t="s">
        <v>157</v>
      </c>
      <c r="B163" s="2">
        <v>148.19999999999999</v>
      </c>
      <c r="C163" s="2">
        <v>664.92209030159972</v>
      </c>
      <c r="D163" s="29">
        <v>3.8266249999999999</v>
      </c>
      <c r="E163" s="29">
        <v>1.1608888888888877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>
        <f t="shared" si="15"/>
        <v>2.4937569444444438</v>
      </c>
      <c r="R163" s="2"/>
      <c r="S163" s="2"/>
      <c r="T163" s="2">
        <v>2.4937569444444438</v>
      </c>
      <c r="U163" s="29">
        <v>-8.9483750000000004</v>
      </c>
      <c r="V163" s="29">
        <v>-6.5229999999999997</v>
      </c>
      <c r="W163" s="29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1">
        <f t="shared" si="16"/>
        <v>-7.7356875</v>
      </c>
      <c r="AK163" s="1">
        <f t="shared" si="14"/>
        <v>-7.7356875</v>
      </c>
    </row>
    <row r="164" spans="1:37" x14ac:dyDescent="0.35">
      <c r="A164" s="2" t="s">
        <v>158</v>
      </c>
      <c r="B164" s="2">
        <v>149.19999999999999</v>
      </c>
      <c r="C164" s="2">
        <v>659.32286776959825</v>
      </c>
      <c r="D164" s="29">
        <v>3.0906249999999993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>
        <f t="shared" si="15"/>
        <v>3.0906249999999993</v>
      </c>
      <c r="R164" s="2"/>
      <c r="S164" s="2"/>
      <c r="T164" s="2">
        <v>3.0906249999999993</v>
      </c>
      <c r="U164" s="29">
        <v>-8.8603750000000012</v>
      </c>
      <c r="V164" s="29"/>
      <c r="W164" s="29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1">
        <f t="shared" si="16"/>
        <v>-8.8603750000000012</v>
      </c>
      <c r="AK164" s="1">
        <f t="shared" si="14"/>
        <v>-8.8603750000000012</v>
      </c>
    </row>
    <row r="165" spans="1:37" x14ac:dyDescent="0.35">
      <c r="A165" s="2" t="s">
        <v>159</v>
      </c>
      <c r="B165" s="2">
        <v>150.19999999999999</v>
      </c>
      <c r="C165" s="2">
        <v>653.72364523760018</v>
      </c>
      <c r="D165" s="29">
        <v>1.5806249999999995</v>
      </c>
      <c r="E165" s="29">
        <v>3.2545000000000019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>
        <f t="shared" si="15"/>
        <v>2.4175625000000007</v>
      </c>
      <c r="R165" s="2"/>
      <c r="S165" s="2"/>
      <c r="T165" s="2">
        <v>2.4175625000000007</v>
      </c>
      <c r="U165" s="29">
        <v>-7.468375</v>
      </c>
      <c r="V165" s="29">
        <v>-10.207125</v>
      </c>
      <c r="W165" s="29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1">
        <f t="shared" si="16"/>
        <v>-8.8377499999999998</v>
      </c>
      <c r="AK165" s="1">
        <f t="shared" si="14"/>
        <v>-8.8377499999999998</v>
      </c>
    </row>
    <row r="166" spans="1:37" x14ac:dyDescent="0.35">
      <c r="A166" s="2" t="s">
        <v>160</v>
      </c>
      <c r="B166" s="2">
        <v>151.19999999999999</v>
      </c>
      <c r="C166" s="2">
        <v>648.12442270559973</v>
      </c>
      <c r="D166" s="29">
        <v>1.8316249999999989</v>
      </c>
      <c r="E166" s="29">
        <v>2.9145000000000021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>
        <f t="shared" si="15"/>
        <v>2.3730625000000005</v>
      </c>
      <c r="R166" s="2"/>
      <c r="S166" s="2"/>
      <c r="T166" s="2">
        <v>2.3730625000000005</v>
      </c>
      <c r="U166" s="29">
        <v>-8.109375</v>
      </c>
      <c r="V166" s="29">
        <v>-9.1371250000000011</v>
      </c>
      <c r="W166" s="29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1">
        <f t="shared" si="16"/>
        <v>-8.6232500000000005</v>
      </c>
      <c r="AK166" s="1">
        <f t="shared" si="14"/>
        <v>-8.6232500000000005</v>
      </c>
    </row>
    <row r="167" spans="1:37" x14ac:dyDescent="0.35">
      <c r="A167" s="2" t="s">
        <v>161</v>
      </c>
      <c r="B167" s="2">
        <v>152.19999999999999</v>
      </c>
      <c r="C167" s="2">
        <v>642.24089153399859</v>
      </c>
      <c r="D167" s="29">
        <v>4.1746249999999989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>
        <f t="shared" si="15"/>
        <v>4.1746249999999989</v>
      </c>
      <c r="R167" s="2"/>
      <c r="S167" s="2"/>
      <c r="T167" s="2">
        <v>4.1746249999999989</v>
      </c>
      <c r="U167" s="29">
        <v>-5.7223749999999995</v>
      </c>
      <c r="V167" s="29"/>
      <c r="W167" s="29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1">
        <f t="shared" si="16"/>
        <v>-5.7223749999999995</v>
      </c>
      <c r="AK167" s="1">
        <f t="shared" si="14"/>
        <v>-5.7223749999999995</v>
      </c>
    </row>
    <row r="168" spans="1:37" x14ac:dyDescent="0.35">
      <c r="A168" s="2" t="s">
        <v>162</v>
      </c>
      <c r="B168" s="2">
        <v>154.19999999999999</v>
      </c>
      <c r="C168" s="2">
        <v>628.19936007399895</v>
      </c>
      <c r="D168" s="29">
        <v>4.4856249999999989</v>
      </c>
      <c r="E168" s="29">
        <v>4.7588888888888885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>
        <f t="shared" si="15"/>
        <v>4.6222569444444437</v>
      </c>
      <c r="R168" s="2"/>
      <c r="S168" s="2"/>
      <c r="T168" s="2">
        <v>4.6222569444444437</v>
      </c>
      <c r="U168" s="29">
        <v>-7.4983750000000011</v>
      </c>
      <c r="V168" s="29">
        <v>-9.0719999999999992</v>
      </c>
      <c r="W168" s="29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1">
        <f t="shared" si="16"/>
        <v>-8.2851874999999993</v>
      </c>
      <c r="AK168" s="1">
        <f t="shared" si="14"/>
        <v>-8.2851874999999993</v>
      </c>
    </row>
    <row r="169" spans="1:37" x14ac:dyDescent="0.35">
      <c r="A169" s="2" t="s">
        <v>163</v>
      </c>
      <c r="B169" s="2">
        <v>155.19999999999999</v>
      </c>
      <c r="C169" s="2">
        <v>621.17859434399872</v>
      </c>
      <c r="D169" s="29">
        <v>3.2406249999999996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>
        <f t="shared" si="15"/>
        <v>3.2406249999999996</v>
      </c>
      <c r="R169" s="2"/>
      <c r="S169" s="2"/>
      <c r="T169" s="2">
        <v>3.2406249999999996</v>
      </c>
      <c r="U169" s="29">
        <v>-9.6673749999999998</v>
      </c>
      <c r="V169" s="29"/>
      <c r="W169" s="29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1">
        <f t="shared" si="16"/>
        <v>-9.6673749999999998</v>
      </c>
      <c r="AK169" s="1">
        <f t="shared" si="14"/>
        <v>-9.6673749999999998</v>
      </c>
    </row>
    <row r="170" spans="1:37" x14ac:dyDescent="0.35">
      <c r="A170" s="2" t="s">
        <v>164</v>
      </c>
      <c r="B170" s="2">
        <v>156.19999999999999</v>
      </c>
      <c r="C170" s="2">
        <v>614.13862644230028</v>
      </c>
      <c r="D170" s="29">
        <v>3.5806249999999995</v>
      </c>
      <c r="E170" s="29">
        <v>2.8768888888888871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>
        <f t="shared" si="15"/>
        <v>3.2287569444444433</v>
      </c>
      <c r="R170" s="2"/>
      <c r="S170" s="2"/>
      <c r="T170" s="2">
        <v>3.2287569444444433</v>
      </c>
      <c r="U170" s="29">
        <v>-10.510375</v>
      </c>
      <c r="V170" s="29">
        <v>-8.6539999999999999</v>
      </c>
      <c r="W170" s="29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1">
        <f t="shared" si="16"/>
        <v>-9.5821874999999999</v>
      </c>
      <c r="AK170" s="1">
        <f t="shared" si="14"/>
        <v>-9.5821874999999999</v>
      </c>
    </row>
    <row r="171" spans="1:37" x14ac:dyDescent="0.35">
      <c r="A171" s="2" t="s">
        <v>165</v>
      </c>
      <c r="B171" s="2">
        <v>157.19999999999999</v>
      </c>
      <c r="C171" s="2">
        <v>607.02184985380086</v>
      </c>
      <c r="D171" s="29">
        <v>2.3676250000000003</v>
      </c>
      <c r="E171" s="29">
        <v>3.6898888888888877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>
        <f t="shared" si="15"/>
        <v>3.028756944444444</v>
      </c>
      <c r="R171" s="2"/>
      <c r="S171" s="2"/>
      <c r="T171" s="2">
        <v>3.028756944444444</v>
      </c>
      <c r="U171" s="29">
        <v>-8.7813750000000006</v>
      </c>
      <c r="V171" s="29">
        <v>-9.4390000000000001</v>
      </c>
      <c r="W171" s="29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1">
        <f t="shared" si="16"/>
        <v>-9.1101875000000003</v>
      </c>
      <c r="AK171" s="1">
        <f t="shared" si="14"/>
        <v>-9.1101875000000003</v>
      </c>
    </row>
    <row r="172" spans="1:37" x14ac:dyDescent="0.35">
      <c r="A172" s="2" t="s">
        <v>166</v>
      </c>
      <c r="B172" s="2">
        <v>158.19999999999999</v>
      </c>
      <c r="C172" s="2">
        <v>599.90507326530076</v>
      </c>
      <c r="D172" s="29">
        <v>4.6767500000000002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>
        <f t="shared" si="15"/>
        <v>4.6767500000000002</v>
      </c>
      <c r="R172" s="2"/>
      <c r="S172" s="2"/>
      <c r="T172" s="2">
        <v>4.6767500000000002</v>
      </c>
      <c r="U172" s="29">
        <v>-10.008624999999999</v>
      </c>
      <c r="V172" s="29"/>
      <c r="W172" s="29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1">
        <f t="shared" si="16"/>
        <v>-10.008624999999999</v>
      </c>
      <c r="AK172" s="1">
        <f t="shared" si="14"/>
        <v>-10.008624999999999</v>
      </c>
    </row>
    <row r="173" spans="1:37" x14ac:dyDescent="0.35">
      <c r="A173" s="2" t="s">
        <v>167</v>
      </c>
      <c r="B173" s="2">
        <v>159.19999999999999</v>
      </c>
      <c r="C173" s="2">
        <v>592.78829667679963</v>
      </c>
      <c r="D173" s="29">
        <v>3.2037499999999994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>
        <f t="shared" si="15"/>
        <v>3.2037499999999994</v>
      </c>
      <c r="R173" s="2"/>
      <c r="S173" s="2"/>
      <c r="T173" s="2">
        <v>3.2037499999999994</v>
      </c>
      <c r="U173" s="29">
        <v>-10.409624999999998</v>
      </c>
      <c r="V173" s="29"/>
      <c r="W173" s="29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1">
        <f t="shared" si="16"/>
        <v>-10.409624999999998</v>
      </c>
      <c r="AK173" s="1">
        <f t="shared" si="14"/>
        <v>-10.409624999999998</v>
      </c>
    </row>
    <row r="174" spans="1:37" x14ac:dyDescent="0.35">
      <c r="A174" s="2" t="s">
        <v>168</v>
      </c>
      <c r="B174" s="2">
        <v>160.19999999999999</v>
      </c>
      <c r="C174" s="2">
        <v>585.55861994720044</v>
      </c>
      <c r="D174" s="29">
        <v>3.0154999999999998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>
        <f t="shared" si="15"/>
        <v>3.0154999999999998</v>
      </c>
      <c r="R174" s="2"/>
      <c r="S174" s="2"/>
      <c r="T174" s="2">
        <v>3.0154999999999998</v>
      </c>
      <c r="U174" s="29">
        <v>-9.0535999999999994</v>
      </c>
      <c r="V174" s="29"/>
      <c r="W174" s="29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1">
        <f t="shared" si="16"/>
        <v>-9.0535999999999994</v>
      </c>
      <c r="AK174" s="1">
        <f t="shared" si="14"/>
        <v>-9.0535999999999994</v>
      </c>
    </row>
    <row r="175" spans="1:37" x14ac:dyDescent="0.35">
      <c r="A175" s="2" t="s">
        <v>169</v>
      </c>
      <c r="B175" s="2">
        <v>161.19999999999999</v>
      </c>
      <c r="C175" s="2">
        <v>577.87734265319943</v>
      </c>
      <c r="D175" s="29">
        <v>5.5637500000000006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>
        <f t="shared" si="15"/>
        <v>5.5637500000000006</v>
      </c>
      <c r="R175" s="2"/>
      <c r="S175" s="2"/>
      <c r="T175" s="2">
        <v>5.5637500000000006</v>
      </c>
      <c r="U175" s="29">
        <v>-8.7216249999999995</v>
      </c>
      <c r="V175" s="29"/>
      <c r="W175" s="29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1">
        <f t="shared" si="16"/>
        <v>-8.7216249999999995</v>
      </c>
      <c r="AK175" s="1">
        <f t="shared" si="14"/>
        <v>-8.7216249999999995</v>
      </c>
    </row>
    <row r="176" spans="1:37" x14ac:dyDescent="0.35">
      <c r="A176" s="2" t="s">
        <v>170</v>
      </c>
      <c r="B176" s="2">
        <v>162.19999999999999</v>
      </c>
      <c r="C176" s="2">
        <v>570.19606535920093</v>
      </c>
      <c r="D176" s="29">
        <v>4.732800000000001</v>
      </c>
      <c r="E176" s="29">
        <v>3.8798888888888872</v>
      </c>
      <c r="F176" s="29">
        <v>6.2597499999999986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>
        <f t="shared" si="15"/>
        <v>4.9574796296296286</v>
      </c>
      <c r="R176" s="2"/>
      <c r="S176" s="2"/>
      <c r="T176" s="2">
        <v>4.9574796296296286</v>
      </c>
      <c r="U176" s="29">
        <v>-10.001099999999999</v>
      </c>
      <c r="V176" s="29">
        <v>-8.0339999999999989</v>
      </c>
      <c r="W176" s="29">
        <v>-7.2516249999999998</v>
      </c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1">
        <f t="shared" si="16"/>
        <v>-8.4289083333333341</v>
      </c>
      <c r="AK176" s="1">
        <f t="shared" si="14"/>
        <v>-8.4289083333333341</v>
      </c>
    </row>
    <row r="177" spans="1:37" x14ac:dyDescent="0.35">
      <c r="A177" s="2" t="s">
        <v>171</v>
      </c>
      <c r="B177" s="2">
        <v>163.19999999999999</v>
      </c>
      <c r="C177" s="2">
        <v>562.51478806520117</v>
      </c>
      <c r="D177" s="29">
        <v>5.29575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>
        <f t="shared" si="15"/>
        <v>5.29575</v>
      </c>
      <c r="R177" s="2"/>
      <c r="S177" s="2"/>
      <c r="T177" s="2">
        <v>5.29575</v>
      </c>
      <c r="U177" s="29">
        <v>-7.0016249999999998</v>
      </c>
      <c r="V177" s="29"/>
      <c r="W177" s="29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1">
        <f t="shared" si="16"/>
        <v>-7.0016249999999998</v>
      </c>
      <c r="AK177" s="1">
        <f t="shared" si="14"/>
        <v>-7.0016249999999998</v>
      </c>
    </row>
    <row r="178" spans="1:37" x14ac:dyDescent="0.35">
      <c r="A178" s="2" t="s">
        <v>172</v>
      </c>
      <c r="B178" s="2">
        <v>164.2</v>
      </c>
      <c r="C178" s="2">
        <v>554.89995196320012</v>
      </c>
      <c r="D178" s="29">
        <v>8.2327500000000011</v>
      </c>
      <c r="E178" s="29">
        <v>3.9318000000000008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>
        <f t="shared" si="15"/>
        <v>6.082275000000001</v>
      </c>
      <c r="R178" s="2"/>
      <c r="S178" s="2"/>
      <c r="T178" s="2">
        <v>6.082275000000001</v>
      </c>
      <c r="U178" s="29">
        <v>-3.7106250000000003</v>
      </c>
      <c r="V178" s="29">
        <v>-9.3800999999999988</v>
      </c>
      <c r="W178" s="29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1">
        <f t="shared" si="16"/>
        <v>-6.5453624999999995</v>
      </c>
      <c r="AK178" s="1">
        <f t="shared" si="14"/>
        <v>-6.5453624999999995</v>
      </c>
    </row>
    <row r="179" spans="1:37" x14ac:dyDescent="0.35">
      <c r="A179" s="2" t="s">
        <v>173</v>
      </c>
      <c r="B179" s="2">
        <v>165.2</v>
      </c>
      <c r="C179" s="2">
        <v>547.55088062919981</v>
      </c>
      <c r="D179" s="29">
        <v>5.7637499999999999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>
        <f t="shared" si="15"/>
        <v>5.7637499999999999</v>
      </c>
      <c r="R179" s="2"/>
      <c r="S179" s="2"/>
      <c r="T179" s="2">
        <v>5.7637499999999999</v>
      </c>
      <c r="U179" s="29">
        <v>-7.4126249999999994</v>
      </c>
      <c r="V179" s="29"/>
      <c r="W179" s="29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1">
        <f t="shared" si="16"/>
        <v>-7.4126249999999994</v>
      </c>
      <c r="AK179" s="1">
        <f t="shared" si="14"/>
        <v>-7.4126249999999994</v>
      </c>
    </row>
    <row r="180" spans="1:37" x14ac:dyDescent="0.35">
      <c r="A180" s="2" t="s">
        <v>174</v>
      </c>
      <c r="B180" s="2">
        <v>166.2</v>
      </c>
      <c r="C180" s="2">
        <v>540.20180929520086</v>
      </c>
      <c r="D180" s="29">
        <v>5.4517499999999988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>
        <f t="shared" si="15"/>
        <v>5.4517499999999988</v>
      </c>
      <c r="R180" s="2"/>
      <c r="S180" s="2"/>
      <c r="T180" s="2">
        <v>5.4517499999999988</v>
      </c>
      <c r="U180" s="29">
        <v>-8.4366249999999994</v>
      </c>
      <c r="V180" s="29"/>
      <c r="W180" s="29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1">
        <f t="shared" si="16"/>
        <v>-8.4366249999999994</v>
      </c>
      <c r="AK180" s="1">
        <f t="shared" si="14"/>
        <v>-8.4366249999999994</v>
      </c>
    </row>
    <row r="181" spans="1:37" x14ac:dyDescent="0.35">
      <c r="A181" s="2" t="s">
        <v>175</v>
      </c>
      <c r="B181" s="2">
        <v>167.2</v>
      </c>
      <c r="C181" s="2">
        <v>532.85273796120111</v>
      </c>
      <c r="D181" s="29">
        <v>5.8977500000000003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>
        <f t="shared" si="15"/>
        <v>5.8977500000000003</v>
      </c>
      <c r="R181" s="2"/>
      <c r="S181" s="2"/>
      <c r="T181" s="2">
        <v>5.8977500000000003</v>
      </c>
      <c r="U181" s="29">
        <v>-8.858625</v>
      </c>
      <c r="V181" s="29"/>
      <c r="W181" s="29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1">
        <f t="shared" si="16"/>
        <v>-8.858625</v>
      </c>
      <c r="AK181" s="1">
        <f t="shared" si="14"/>
        <v>-8.858625</v>
      </c>
    </row>
    <row r="182" spans="1:37" x14ac:dyDescent="0.35">
      <c r="A182" s="2" t="s">
        <v>176</v>
      </c>
      <c r="B182" s="2">
        <v>168.2</v>
      </c>
      <c r="C182" s="2">
        <v>525.47772583340031</v>
      </c>
      <c r="D182" s="29">
        <v>6.4397499999999983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>
        <f t="shared" si="15"/>
        <v>6.4397499999999983</v>
      </c>
      <c r="R182" s="2"/>
      <c r="S182" s="2"/>
      <c r="T182" s="2">
        <v>6.4397499999999983</v>
      </c>
      <c r="U182" s="29">
        <v>-4.9726249999999999</v>
      </c>
      <c r="V182" s="29"/>
      <c r="W182" s="29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1">
        <f t="shared" si="16"/>
        <v>-4.9726249999999999</v>
      </c>
      <c r="AK182" s="1">
        <f t="shared" si="14"/>
        <v>-4.9726249999999999</v>
      </c>
    </row>
    <row r="183" spans="1:37" x14ac:dyDescent="0.35">
      <c r="A183" s="2" t="s">
        <v>177</v>
      </c>
      <c r="B183" s="2">
        <v>169.2</v>
      </c>
      <c r="C183" s="2">
        <v>517.99895053039995</v>
      </c>
      <c r="D183" s="29">
        <v>4.6197499999999998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>
        <f t="shared" si="15"/>
        <v>4.6197499999999998</v>
      </c>
      <c r="R183" s="2"/>
      <c r="S183" s="2"/>
      <c r="T183" s="2">
        <v>4.6197499999999998</v>
      </c>
      <c r="U183" s="29">
        <v>-4.4156250000000004</v>
      </c>
      <c r="V183" s="29"/>
      <c r="W183" s="29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1">
        <f t="shared" si="16"/>
        <v>-4.4156250000000004</v>
      </c>
      <c r="AK183" s="1">
        <f t="shared" si="14"/>
        <v>-4.4156250000000004</v>
      </c>
    </row>
    <row r="184" spans="1:37" x14ac:dyDescent="0.35">
      <c r="A184" s="2" t="s">
        <v>178</v>
      </c>
      <c r="B184" s="2">
        <v>170.2</v>
      </c>
      <c r="C184" s="2">
        <v>510.52017522740039</v>
      </c>
      <c r="D184" s="29">
        <v>4.7797499999999999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>
        <f t="shared" si="15"/>
        <v>4.7797499999999999</v>
      </c>
      <c r="R184" s="2"/>
      <c r="S184" s="2"/>
      <c r="T184" s="2">
        <v>4.7797499999999999</v>
      </c>
      <c r="U184" s="29">
        <v>-5.9936249999999998</v>
      </c>
      <c r="V184" s="29"/>
      <c r="W184" s="29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1">
        <f t="shared" si="16"/>
        <v>-5.9936249999999998</v>
      </c>
      <c r="AK184" s="1">
        <f t="shared" si="14"/>
        <v>-5.9936249999999998</v>
      </c>
    </row>
    <row r="185" spans="1:37" x14ac:dyDescent="0.35">
      <c r="A185" s="2" t="s">
        <v>179</v>
      </c>
      <c r="B185" s="2">
        <v>171.2</v>
      </c>
      <c r="C185" s="2">
        <v>503.04139992439991</v>
      </c>
      <c r="D185" s="29">
        <v>4.7054999999999998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>
        <f t="shared" si="15"/>
        <v>4.7054999999999998</v>
      </c>
      <c r="R185" s="2"/>
      <c r="S185" s="2"/>
      <c r="T185" s="2">
        <v>4.7054999999999998</v>
      </c>
      <c r="U185" s="29">
        <v>-8.4966000000000008</v>
      </c>
      <c r="V185" s="29"/>
      <c r="W185" s="29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1">
        <f t="shared" si="16"/>
        <v>-8.4966000000000008</v>
      </c>
      <c r="AK185" s="1">
        <f t="shared" si="14"/>
        <v>-8.4966000000000008</v>
      </c>
    </row>
    <row r="186" spans="1:37" x14ac:dyDescent="0.35">
      <c r="A186" s="2" t="s">
        <v>180</v>
      </c>
      <c r="B186" s="2">
        <v>172.2</v>
      </c>
      <c r="C186" s="2">
        <v>495.56998882920993</v>
      </c>
      <c r="D186" s="29">
        <v>5.989749999999999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>
        <f t="shared" si="15"/>
        <v>5.989749999999999</v>
      </c>
      <c r="R186" s="2"/>
      <c r="S186" s="2"/>
      <c r="T186" s="2">
        <v>5.989749999999999</v>
      </c>
      <c r="U186" s="29">
        <v>-8.5536249999999985</v>
      </c>
      <c r="V186" s="29"/>
      <c r="W186" s="29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1">
        <f t="shared" si="16"/>
        <v>-8.5536249999999985</v>
      </c>
      <c r="AK186" s="1">
        <f t="shared" si="14"/>
        <v>-8.5536249999999985</v>
      </c>
    </row>
    <row r="187" spans="1:37" x14ac:dyDescent="0.35">
      <c r="A187" s="2" t="s">
        <v>181</v>
      </c>
      <c r="B187" s="2">
        <v>173.2</v>
      </c>
      <c r="C187" s="2">
        <v>488.12803456525995</v>
      </c>
      <c r="D187" s="29">
        <v>3.0257500000000004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>
        <f t="shared" si="15"/>
        <v>3.0257500000000004</v>
      </c>
      <c r="R187" s="2"/>
      <c r="S187" s="2"/>
      <c r="T187" s="2">
        <v>3.0257500000000004</v>
      </c>
      <c r="U187" s="29">
        <v>-4.5466249999999997</v>
      </c>
      <c r="V187" s="29"/>
      <c r="W187" s="29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1">
        <f t="shared" si="16"/>
        <v>-4.5466249999999997</v>
      </c>
      <c r="AK187" s="1">
        <f t="shared" si="14"/>
        <v>-4.5466249999999997</v>
      </c>
    </row>
    <row r="188" spans="1:37" x14ac:dyDescent="0.35">
      <c r="A188" s="2" t="s">
        <v>182</v>
      </c>
      <c r="B188" s="2">
        <v>174.2</v>
      </c>
      <c r="C188" s="2">
        <v>480.6860803013094</v>
      </c>
      <c r="D188" s="29">
        <v>3.2757500000000004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>
        <f t="shared" si="15"/>
        <v>3.2757500000000004</v>
      </c>
      <c r="R188" s="2"/>
      <c r="S188" s="2"/>
      <c r="T188" s="2">
        <v>3.2757500000000004</v>
      </c>
      <c r="U188" s="29">
        <v>-7.6556249999999997</v>
      </c>
      <c r="V188" s="29"/>
      <c r="W188" s="29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1">
        <f t="shared" si="16"/>
        <v>-7.6556249999999997</v>
      </c>
      <c r="AK188" s="1">
        <f t="shared" si="14"/>
        <v>-7.6556249999999997</v>
      </c>
    </row>
    <row r="189" spans="1:37" x14ac:dyDescent="0.35">
      <c r="A189" s="2" t="s">
        <v>183</v>
      </c>
      <c r="B189" s="2">
        <v>175.2</v>
      </c>
      <c r="C189" s="2">
        <v>473.24412603736067</v>
      </c>
      <c r="D189" s="29">
        <v>4.9017999999999997</v>
      </c>
      <c r="E189" s="29">
        <v>0.58474999999999966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>
        <f t="shared" si="15"/>
        <v>2.7432749999999997</v>
      </c>
      <c r="R189" s="2"/>
      <c r="S189" s="2"/>
      <c r="T189" s="2">
        <v>2.7432749999999997</v>
      </c>
      <c r="U189" s="29">
        <v>-8.2640999999999991</v>
      </c>
      <c r="V189" s="29">
        <v>-7.1446250000000004</v>
      </c>
      <c r="W189" s="29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1">
        <f t="shared" si="16"/>
        <v>-7.7043625000000002</v>
      </c>
      <c r="AK189" s="1">
        <f t="shared" si="14"/>
        <v>-7.7043625000000002</v>
      </c>
    </row>
    <row r="190" spans="1:37" x14ac:dyDescent="0.35">
      <c r="A190" s="2" t="s">
        <v>184</v>
      </c>
      <c r="B190" s="2">
        <v>176.2</v>
      </c>
      <c r="C190" s="2">
        <v>465.76368201639946</v>
      </c>
      <c r="D190" s="29">
        <v>5.60975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>
        <f t="shared" si="15"/>
        <v>5.60975</v>
      </c>
      <c r="R190" s="2"/>
      <c r="S190" s="2"/>
      <c r="T190" s="2">
        <v>5.60975</v>
      </c>
      <c r="U190" s="29">
        <v>-5.5276250000000005</v>
      </c>
      <c r="V190" s="29"/>
      <c r="W190" s="29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1">
        <f t="shared" si="16"/>
        <v>-5.5276250000000005</v>
      </c>
      <c r="AK190" s="1">
        <f t="shared" si="14"/>
        <v>-5.5276250000000005</v>
      </c>
    </row>
    <row r="191" spans="1:37" x14ac:dyDescent="0.35">
      <c r="A191" s="2" t="s">
        <v>185</v>
      </c>
      <c r="B191" s="2">
        <v>177.2</v>
      </c>
      <c r="C191" s="2">
        <v>458.12927896740018</v>
      </c>
      <c r="D191" s="29">
        <v>3.7217500000000001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>
        <f t="shared" si="15"/>
        <v>3.7217500000000001</v>
      </c>
      <c r="R191" s="2"/>
      <c r="S191" s="2"/>
      <c r="T191" s="2">
        <v>3.7217500000000001</v>
      </c>
      <c r="U191" s="29">
        <v>-5.7626249999999999</v>
      </c>
      <c r="V191" s="29"/>
      <c r="W191" s="29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1">
        <f t="shared" si="16"/>
        <v>-5.7626249999999999</v>
      </c>
      <c r="AK191" s="1">
        <f t="shared" si="14"/>
        <v>-5.7626249999999999</v>
      </c>
    </row>
    <row r="192" spans="1:37" x14ac:dyDescent="0.35">
      <c r="A192" s="2" t="s">
        <v>186</v>
      </c>
      <c r="B192" s="2">
        <v>179.2</v>
      </c>
      <c r="C192" s="2">
        <v>442.8604728694005</v>
      </c>
      <c r="D192" s="29">
        <v>4.2607499999999998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>
        <f t="shared" si="15"/>
        <v>4.2607499999999998</v>
      </c>
      <c r="R192" s="2"/>
      <c r="S192" s="2"/>
      <c r="T192" s="2">
        <v>4.2607499999999998</v>
      </c>
      <c r="U192" s="29">
        <v>-9.2486249999999988</v>
      </c>
      <c r="V192" s="29"/>
      <c r="W192" s="29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1">
        <f t="shared" si="16"/>
        <v>-9.2486249999999988</v>
      </c>
      <c r="AK192" s="1">
        <f t="shared" si="14"/>
        <v>-9.2486249999999988</v>
      </c>
    </row>
    <row r="193" spans="1:37" x14ac:dyDescent="0.35">
      <c r="A193" s="2" t="s">
        <v>187</v>
      </c>
      <c r="B193" s="2">
        <v>180.2</v>
      </c>
      <c r="C193" s="2">
        <v>435.36312435949952</v>
      </c>
      <c r="D193" s="29">
        <v>5.3807500000000008</v>
      </c>
      <c r="E193" s="29">
        <v>4.9208888888888875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>
        <f t="shared" si="15"/>
        <v>5.1508194444444442</v>
      </c>
      <c r="R193" s="2"/>
      <c r="S193" s="2"/>
      <c r="T193" s="2">
        <v>5.1508194444444442</v>
      </c>
      <c r="U193" s="29">
        <v>-9.3456250000000001</v>
      </c>
      <c r="V193" s="29">
        <v>-5.907</v>
      </c>
      <c r="W193" s="29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1">
        <f t="shared" si="16"/>
        <v>-7.6263125</v>
      </c>
      <c r="AK193" s="1">
        <f t="shared" si="14"/>
        <v>-7.6263125</v>
      </c>
    </row>
    <row r="194" spans="1:37" x14ac:dyDescent="0.35">
      <c r="A194" s="2" t="s">
        <v>188</v>
      </c>
      <c r="B194" s="2">
        <v>181.2</v>
      </c>
      <c r="C194" s="2">
        <v>428.41399400600028</v>
      </c>
      <c r="D194" s="29">
        <v>3.1907499999999995</v>
      </c>
      <c r="E194" s="29">
        <v>3.6248888888888882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>
        <f t="shared" si="15"/>
        <v>3.4078194444444438</v>
      </c>
      <c r="R194" s="2"/>
      <c r="S194" s="2"/>
      <c r="T194" s="2">
        <v>3.4078194444444438</v>
      </c>
      <c r="U194" s="29">
        <v>-8.7116249999999997</v>
      </c>
      <c r="V194" s="29">
        <v>-9.0019999999999989</v>
      </c>
      <c r="W194" s="29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1">
        <f t="shared" si="16"/>
        <v>-8.8568125000000002</v>
      </c>
      <c r="AK194" s="1">
        <f t="shared" si="14"/>
        <v>-8.8568125000000002</v>
      </c>
    </row>
    <row r="195" spans="1:37" x14ac:dyDescent="0.35">
      <c r="A195" s="2" t="s">
        <v>189</v>
      </c>
      <c r="B195" s="2">
        <v>182.2</v>
      </c>
      <c r="C195" s="2">
        <v>421.4648636524995</v>
      </c>
      <c r="D195" s="29">
        <v>3.5977499999999996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>
        <f t="shared" si="15"/>
        <v>3.5977499999999996</v>
      </c>
      <c r="R195" s="2"/>
      <c r="S195" s="2"/>
      <c r="T195" s="2">
        <v>3.5977499999999996</v>
      </c>
      <c r="U195" s="29">
        <v>-10.471625</v>
      </c>
      <c r="V195" s="29"/>
      <c r="W195" s="29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1">
        <f t="shared" si="16"/>
        <v>-10.471625</v>
      </c>
      <c r="AK195" s="1">
        <f t="shared" si="14"/>
        <v>-10.471625</v>
      </c>
    </row>
    <row r="196" spans="1:37" x14ac:dyDescent="0.35">
      <c r="A196" s="2" t="s">
        <v>190</v>
      </c>
      <c r="B196" s="2">
        <v>184.2</v>
      </c>
      <c r="C196" s="2">
        <v>407.65620577158052</v>
      </c>
      <c r="D196" s="29">
        <v>3.6995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>
        <f t="shared" si="15"/>
        <v>3.6995</v>
      </c>
      <c r="R196" s="2"/>
      <c r="S196" s="2"/>
      <c r="T196" s="2">
        <v>3.6995</v>
      </c>
      <c r="U196" s="29">
        <v>-4.9715999999999996</v>
      </c>
      <c r="V196" s="29"/>
      <c r="W196" s="29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1">
        <f t="shared" si="16"/>
        <v>-4.9715999999999996</v>
      </c>
      <c r="AK196" s="1">
        <f t="shared" si="14"/>
        <v>-4.9715999999999996</v>
      </c>
    </row>
    <row r="197" spans="1:37" x14ac:dyDescent="0.35">
      <c r="A197" s="2" t="s">
        <v>191</v>
      </c>
      <c r="B197" s="2">
        <v>185.2</v>
      </c>
      <c r="C197" s="2">
        <v>401.15508954848059</v>
      </c>
      <c r="D197" s="29">
        <v>2.2677499999999995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>
        <f t="shared" si="15"/>
        <v>2.2677499999999995</v>
      </c>
      <c r="R197" s="2"/>
      <c r="S197" s="2"/>
      <c r="T197" s="2">
        <v>2.2677499999999995</v>
      </c>
      <c r="U197" s="29">
        <v>-1.497625</v>
      </c>
      <c r="V197" s="29"/>
      <c r="W197" s="29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1">
        <f t="shared" si="16"/>
        <v>-1.497625</v>
      </c>
      <c r="AK197" s="1">
        <f t="shared" si="14"/>
        <v>-1.497625</v>
      </c>
    </row>
    <row r="198" spans="1:37" x14ac:dyDescent="0.35">
      <c r="A198" s="2" t="s">
        <v>192</v>
      </c>
      <c r="B198" s="2">
        <v>186.2</v>
      </c>
      <c r="C198" s="2">
        <v>394.65397332537964</v>
      </c>
      <c r="D198" s="29">
        <v>5.1277500000000007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>
        <f t="shared" si="15"/>
        <v>5.1277500000000007</v>
      </c>
      <c r="R198" s="2"/>
      <c r="S198" s="2"/>
      <c r="T198" s="2">
        <v>5.1277500000000007</v>
      </c>
      <c r="U198" s="29">
        <v>-6.3786250000000004</v>
      </c>
      <c r="V198" s="29"/>
      <c r="W198" s="29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1">
        <f t="shared" si="16"/>
        <v>-6.3786250000000004</v>
      </c>
      <c r="AK198" s="1">
        <f t="shared" si="14"/>
        <v>-6.3786250000000004</v>
      </c>
    </row>
    <row r="199" spans="1:37" x14ac:dyDescent="0.35">
      <c r="A199" s="2" t="s">
        <v>193</v>
      </c>
      <c r="B199" s="2">
        <v>188.2</v>
      </c>
      <c r="C199" s="2">
        <v>381.61481864919023</v>
      </c>
      <c r="D199" s="29">
        <v>4.8427500000000006</v>
      </c>
      <c r="E199" s="29">
        <v>5.3507999999999996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>
        <f t="shared" si="15"/>
        <v>5.0967750000000001</v>
      </c>
      <c r="R199" s="2"/>
      <c r="S199" s="2"/>
      <c r="T199" s="2">
        <v>5.0967750000000001</v>
      </c>
      <c r="U199" s="29">
        <v>-8.8526249999999997</v>
      </c>
      <c r="V199" s="29">
        <v>-5.4370999999999992</v>
      </c>
      <c r="W199" s="29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1">
        <f t="shared" si="16"/>
        <v>-7.1448624999999995</v>
      </c>
      <c r="AK199" s="1">
        <f t="shared" ref="AK199:AK240" si="17">AVERAGE(U199:AG199)</f>
        <v>-7.1448624999999995</v>
      </c>
    </row>
    <row r="200" spans="1:37" x14ac:dyDescent="0.35">
      <c r="A200" s="2" t="s">
        <v>194</v>
      </c>
      <c r="B200" s="2">
        <v>189.2</v>
      </c>
      <c r="C200" s="2">
        <v>374.92909127614001</v>
      </c>
      <c r="D200" s="29">
        <v>3.8527500000000003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>
        <f t="shared" si="15"/>
        <v>3.8527500000000003</v>
      </c>
      <c r="R200" s="2"/>
      <c r="S200" s="2"/>
      <c r="T200" s="2">
        <v>3.8527500000000003</v>
      </c>
      <c r="U200" s="29">
        <v>-6.4986249999999997</v>
      </c>
      <c r="V200" s="29"/>
      <c r="W200" s="29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1">
        <f t="shared" si="16"/>
        <v>-6.4986249999999997</v>
      </c>
      <c r="AK200" s="1">
        <f t="shared" si="17"/>
        <v>-6.4986249999999997</v>
      </c>
    </row>
    <row r="201" spans="1:37" x14ac:dyDescent="0.35">
      <c r="A201" s="2" t="s">
        <v>195</v>
      </c>
      <c r="B201" s="2">
        <v>190.2</v>
      </c>
      <c r="C201" s="2">
        <v>368.24336390308929</v>
      </c>
      <c r="D201" s="29">
        <v>4.1517499999999998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>
        <f t="shared" si="15"/>
        <v>4.1517499999999998</v>
      </c>
      <c r="R201" s="2"/>
      <c r="S201" s="2"/>
      <c r="T201" s="2">
        <v>4.1517499999999998</v>
      </c>
      <c r="U201" s="29">
        <v>-8.0306249999999988</v>
      </c>
      <c r="V201" s="29"/>
      <c r="W201" s="29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1">
        <f t="shared" si="16"/>
        <v>-8.0306249999999988</v>
      </c>
      <c r="AK201" s="1">
        <f t="shared" si="17"/>
        <v>-8.0306249999999988</v>
      </c>
    </row>
    <row r="202" spans="1:37" x14ac:dyDescent="0.35">
      <c r="A202" s="2" t="s">
        <v>196</v>
      </c>
      <c r="B202" s="2">
        <v>191.2</v>
      </c>
      <c r="C202" s="2">
        <v>361.5576365300397</v>
      </c>
      <c r="D202" s="29">
        <v>4.1747499999999995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>
        <f t="shared" si="15"/>
        <v>4.1747499999999995</v>
      </c>
      <c r="R202" s="2"/>
      <c r="S202" s="2"/>
      <c r="T202" s="2">
        <v>4.1747499999999995</v>
      </c>
      <c r="U202" s="29">
        <v>-9.9306249999999991</v>
      </c>
      <c r="V202" s="29"/>
      <c r="W202" s="29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1">
        <f t="shared" si="16"/>
        <v>-9.9306249999999991</v>
      </c>
      <c r="AK202" s="1">
        <f t="shared" si="17"/>
        <v>-9.9306249999999991</v>
      </c>
    </row>
    <row r="203" spans="1:37" x14ac:dyDescent="0.35">
      <c r="A203" s="2" t="s">
        <v>197</v>
      </c>
      <c r="B203" s="2">
        <v>192.2</v>
      </c>
      <c r="C203" s="2">
        <v>354.94380962290029</v>
      </c>
      <c r="D203" s="29">
        <v>3.0537499999999991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>
        <f t="shared" si="15"/>
        <v>3.0537499999999991</v>
      </c>
      <c r="R203" s="2"/>
      <c r="S203" s="2"/>
      <c r="T203" s="2">
        <v>3.0537499999999991</v>
      </c>
      <c r="U203" s="29">
        <v>-7.3036249999999994</v>
      </c>
      <c r="V203" s="29"/>
      <c r="W203" s="29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1">
        <f t="shared" si="16"/>
        <v>-7.3036249999999994</v>
      </c>
      <c r="AK203" s="1">
        <f t="shared" si="17"/>
        <v>-7.3036249999999994</v>
      </c>
    </row>
    <row r="204" spans="1:37" x14ac:dyDescent="0.35">
      <c r="A204" s="2" t="s">
        <v>198</v>
      </c>
      <c r="B204" s="2">
        <v>193.2</v>
      </c>
      <c r="C204" s="2">
        <v>348.61758457939959</v>
      </c>
      <c r="D204" s="29">
        <v>3.2787500000000005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>
        <f t="shared" si="15"/>
        <v>3.2787500000000005</v>
      </c>
      <c r="R204" s="2"/>
      <c r="S204" s="2"/>
      <c r="T204" s="2">
        <v>3.2787500000000005</v>
      </c>
      <c r="U204" s="29">
        <v>-7.7586249999999994</v>
      </c>
      <c r="V204" s="29"/>
      <c r="W204" s="29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1">
        <f t="shared" si="16"/>
        <v>-7.7586249999999994</v>
      </c>
      <c r="AK204" s="1">
        <f t="shared" si="17"/>
        <v>-7.7586249999999994</v>
      </c>
    </row>
    <row r="205" spans="1:37" x14ac:dyDescent="0.35">
      <c r="A205" s="2" t="s">
        <v>199</v>
      </c>
      <c r="B205" s="2">
        <v>194.2</v>
      </c>
      <c r="C205" s="2">
        <v>342.29135953589997</v>
      </c>
      <c r="D205" s="29">
        <v>2.9517500000000005</v>
      </c>
      <c r="E205" s="29">
        <v>1.9467999999999996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>
        <f t="shared" si="15"/>
        <v>2.4492750000000001</v>
      </c>
      <c r="R205" s="2"/>
      <c r="S205" s="2"/>
      <c r="T205" s="2">
        <v>2.4492750000000001</v>
      </c>
      <c r="U205" s="29">
        <v>-6.2306249999999999</v>
      </c>
      <c r="V205" s="29">
        <v>-6.4321000000000002</v>
      </c>
      <c r="W205" s="29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1">
        <f t="shared" si="16"/>
        <v>-6.3313625</v>
      </c>
      <c r="AK205" s="1">
        <f t="shared" si="17"/>
        <v>-6.3313625</v>
      </c>
    </row>
    <row r="206" spans="1:37" x14ac:dyDescent="0.35">
      <c r="A206" s="2" t="s">
        <v>200</v>
      </c>
      <c r="B206" s="2">
        <v>195.2</v>
      </c>
      <c r="C206" s="2">
        <v>335.96513449239927</v>
      </c>
      <c r="D206" s="29">
        <v>2.8567499999999999</v>
      </c>
      <c r="E206" s="29">
        <v>2.3648000000000007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>
        <f t="shared" si="15"/>
        <v>2.6107750000000003</v>
      </c>
      <c r="R206" s="2"/>
      <c r="S206" s="2"/>
      <c r="T206" s="2">
        <v>2.6107750000000003</v>
      </c>
      <c r="U206" s="29">
        <v>-5.8536250000000001</v>
      </c>
      <c r="V206" s="29">
        <v>-6.5761000000000003</v>
      </c>
      <c r="W206" s="29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1">
        <f t="shared" si="16"/>
        <v>-6.2148625000000006</v>
      </c>
      <c r="AK206" s="1">
        <f t="shared" si="17"/>
        <v>-6.2148625000000006</v>
      </c>
    </row>
    <row r="207" spans="1:37" x14ac:dyDescent="0.35">
      <c r="A207" s="2" t="s">
        <v>201</v>
      </c>
      <c r="B207" s="2">
        <v>196.2</v>
      </c>
      <c r="C207" s="2">
        <v>329.75868878500006</v>
      </c>
      <c r="D207" s="29">
        <v>4.3925000000000001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>
        <f t="shared" si="15"/>
        <v>4.3925000000000001</v>
      </c>
      <c r="R207" s="2"/>
      <c r="S207" s="2"/>
      <c r="T207" s="2">
        <v>4.3925000000000001</v>
      </c>
      <c r="U207" s="29">
        <v>-4.9016000000000002</v>
      </c>
      <c r="V207" s="29"/>
      <c r="W207" s="29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1">
        <f t="shared" si="16"/>
        <v>-4.9016000000000002</v>
      </c>
      <c r="AK207" s="1">
        <f t="shared" si="17"/>
        <v>-4.9016000000000002</v>
      </c>
    </row>
    <row r="208" spans="1:37" x14ac:dyDescent="0.35">
      <c r="A208" s="2" t="s">
        <v>202</v>
      </c>
      <c r="B208" s="2">
        <v>197.2</v>
      </c>
      <c r="C208" s="2">
        <v>324.03136042200003</v>
      </c>
      <c r="D208" s="29">
        <v>3.1647499999999997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>
        <f t="shared" si="15"/>
        <v>3.1647499999999997</v>
      </c>
      <c r="R208" s="2"/>
      <c r="S208" s="2"/>
      <c r="T208" s="2">
        <v>3.1647499999999997</v>
      </c>
      <c r="U208" s="29">
        <v>-4.3696250000000001</v>
      </c>
      <c r="V208" s="29"/>
      <c r="W208" s="29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1">
        <f t="shared" si="16"/>
        <v>-4.3696250000000001</v>
      </c>
      <c r="AK208" s="1">
        <f t="shared" si="17"/>
        <v>-4.3696250000000001</v>
      </c>
    </row>
    <row r="209" spans="1:37" x14ac:dyDescent="0.35">
      <c r="A209" s="2" t="s">
        <v>203</v>
      </c>
      <c r="B209" s="2">
        <v>198.2</v>
      </c>
      <c r="C209" s="2">
        <v>318.30403205900069</v>
      </c>
      <c r="D209" s="29">
        <v>3.8607499999999995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>
        <f t="shared" si="15"/>
        <v>3.8607499999999995</v>
      </c>
      <c r="R209" s="2"/>
      <c r="S209" s="2"/>
      <c r="T209" s="2">
        <v>3.8607499999999995</v>
      </c>
      <c r="U209" s="29">
        <v>-4.3466250000000004</v>
      </c>
      <c r="V209" s="29"/>
      <c r="W209" s="29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1">
        <f t="shared" si="16"/>
        <v>-4.3466250000000004</v>
      </c>
      <c r="AK209" s="1">
        <f t="shared" si="17"/>
        <v>-4.3466250000000004</v>
      </c>
    </row>
    <row r="210" spans="1:37" x14ac:dyDescent="0.35">
      <c r="A210" s="2" t="s">
        <v>204</v>
      </c>
      <c r="B210" s="2">
        <v>199.2</v>
      </c>
      <c r="C210" s="2">
        <v>312.57670369600038</v>
      </c>
      <c r="D210" s="29">
        <v>2.6528000000000009</v>
      </c>
      <c r="E210" s="29">
        <v>2.7218888888888877</v>
      </c>
      <c r="F210" s="29">
        <v>6.2367499999999989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>
        <f t="shared" si="15"/>
        <v>3.8704796296296293</v>
      </c>
      <c r="R210" s="2"/>
      <c r="S210" s="2"/>
      <c r="T210" s="2">
        <v>3.8704796296296293</v>
      </c>
      <c r="U210" s="29">
        <v>-7.9920999999999989</v>
      </c>
      <c r="V210" s="29">
        <v>-7.4390000000000001</v>
      </c>
      <c r="W210" s="29">
        <v>-4.5996250000000005</v>
      </c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1">
        <f t="shared" si="16"/>
        <v>-6.6769083333333334</v>
      </c>
      <c r="AK210" s="1">
        <f t="shared" si="17"/>
        <v>-6.6769083333333334</v>
      </c>
    </row>
    <row r="211" spans="1:37" x14ac:dyDescent="0.35">
      <c r="A211" s="2" t="s">
        <v>205</v>
      </c>
      <c r="B211" s="2">
        <v>200.2</v>
      </c>
      <c r="C211" s="2">
        <v>306.90056933024965</v>
      </c>
      <c r="D211" s="29">
        <v>3.8948888888888877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>
        <f t="shared" si="15"/>
        <v>3.8948888888888877</v>
      </c>
      <c r="R211" s="2"/>
      <c r="S211" s="2"/>
      <c r="T211" s="2">
        <v>3.8948888888888877</v>
      </c>
      <c r="U211" s="29">
        <v>-7.8729999999999993</v>
      </c>
      <c r="V211" s="29"/>
      <c r="W211" s="29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1">
        <f t="shared" si="16"/>
        <v>-7.8729999999999993</v>
      </c>
      <c r="AK211" s="1">
        <f t="shared" si="17"/>
        <v>-7.8729999999999993</v>
      </c>
    </row>
    <row r="212" spans="1:37" x14ac:dyDescent="0.35">
      <c r="A212" s="2" t="s">
        <v>206</v>
      </c>
      <c r="B212" s="2">
        <v>201.2</v>
      </c>
      <c r="C212" s="2">
        <v>301.42921095350084</v>
      </c>
      <c r="D212" s="29">
        <v>5.616888888888889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>
        <f t="shared" si="15"/>
        <v>5.616888888888889</v>
      </c>
      <c r="R212" s="2"/>
      <c r="S212" s="2"/>
      <c r="T212" s="2">
        <v>5.616888888888889</v>
      </c>
      <c r="U212" s="29">
        <v>-5.2409999999999997</v>
      </c>
      <c r="V212" s="29"/>
      <c r="W212" s="29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1">
        <f t="shared" si="16"/>
        <v>-5.2409999999999997</v>
      </c>
      <c r="AK212" s="1">
        <f t="shared" si="17"/>
        <v>-5.2409999999999997</v>
      </c>
    </row>
    <row r="213" spans="1:37" x14ac:dyDescent="0.35">
      <c r="A213" s="2" t="s">
        <v>207</v>
      </c>
      <c r="B213" s="2">
        <v>202.2</v>
      </c>
      <c r="C213" s="2">
        <v>295.9578525767501</v>
      </c>
      <c r="D213" s="29">
        <v>4.3088888888888874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>
        <f t="shared" si="15"/>
        <v>4.3088888888888874</v>
      </c>
      <c r="R213" s="2"/>
      <c r="S213" s="2"/>
      <c r="T213" s="2">
        <v>4.3088888888888874</v>
      </c>
      <c r="U213" s="29">
        <v>-7.6309999999999985</v>
      </c>
      <c r="V213" s="29"/>
      <c r="W213" s="29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1">
        <f t="shared" si="16"/>
        <v>-7.6309999999999985</v>
      </c>
      <c r="AK213" s="1">
        <f t="shared" si="17"/>
        <v>-7.6309999999999985</v>
      </c>
    </row>
    <row r="214" spans="1:37" x14ac:dyDescent="0.35">
      <c r="A214" s="2" t="s">
        <v>208</v>
      </c>
      <c r="B214" s="2">
        <v>203.2</v>
      </c>
      <c r="C214" s="2">
        <v>290.48649419999987</v>
      </c>
      <c r="D214" s="29">
        <v>5.1618888888888872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>
        <f t="shared" si="15"/>
        <v>5.1618888888888872</v>
      </c>
      <c r="R214" s="2"/>
      <c r="S214" s="2"/>
      <c r="T214" s="2">
        <v>5.1618888888888872</v>
      </c>
      <c r="U214" s="29">
        <v>-3.7749999999999999</v>
      </c>
      <c r="V214" s="29"/>
      <c r="W214" s="29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1">
        <f t="shared" si="16"/>
        <v>-3.7749999999999999</v>
      </c>
      <c r="AK214" s="1">
        <f t="shared" si="17"/>
        <v>-3.7749999999999999</v>
      </c>
    </row>
    <row r="215" spans="1:37" x14ac:dyDescent="0.35">
      <c r="A215" s="2" t="s">
        <v>209</v>
      </c>
      <c r="B215" s="2">
        <v>204.2</v>
      </c>
      <c r="C215" s="2">
        <v>284.92972779960019</v>
      </c>
      <c r="D215" s="29">
        <v>3.480888888888888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>
        <f t="shared" si="15"/>
        <v>3.480888888888888</v>
      </c>
      <c r="R215" s="2"/>
      <c r="S215" s="2"/>
      <c r="T215" s="2">
        <v>3.480888888888888</v>
      </c>
      <c r="U215" s="29">
        <v>-5.145999999999999</v>
      </c>
      <c r="V215" s="29"/>
      <c r="W215" s="29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1">
        <f t="shared" si="16"/>
        <v>-5.145999999999999</v>
      </c>
      <c r="AK215" s="1">
        <f t="shared" si="17"/>
        <v>-5.145999999999999</v>
      </c>
    </row>
    <row r="216" spans="1:37" x14ac:dyDescent="0.35">
      <c r="A216" s="2" t="s">
        <v>210</v>
      </c>
      <c r="B216" s="2">
        <v>205.2</v>
      </c>
      <c r="C216" s="2">
        <v>279.03132930460026</v>
      </c>
      <c r="D216" s="29">
        <v>3.4188888888888886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>
        <f t="shared" si="15"/>
        <v>3.4188888888888886</v>
      </c>
      <c r="R216" s="2"/>
      <c r="S216" s="2"/>
      <c r="T216" s="2">
        <v>3.4188888888888886</v>
      </c>
      <c r="U216" s="29">
        <v>-10.331</v>
      </c>
      <c r="V216" s="29"/>
      <c r="W216" s="29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1">
        <f t="shared" si="16"/>
        <v>-10.331</v>
      </c>
      <c r="AK216" s="1">
        <f t="shared" si="17"/>
        <v>-10.331</v>
      </c>
    </row>
    <row r="217" spans="1:37" x14ac:dyDescent="0.35">
      <c r="A217" s="2" t="s">
        <v>211</v>
      </c>
      <c r="B217" s="2">
        <v>206.2</v>
      </c>
      <c r="C217" s="2">
        <v>273.13293080960017</v>
      </c>
      <c r="D217" s="29">
        <v>2.1128888888888877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>
        <f t="shared" si="15"/>
        <v>2.1128888888888877</v>
      </c>
      <c r="R217" s="2"/>
      <c r="S217" s="2"/>
      <c r="T217" s="2">
        <v>2.1128888888888877</v>
      </c>
      <c r="U217" s="29">
        <v>-10.875999999999999</v>
      </c>
      <c r="V217" s="29"/>
      <c r="W217" s="29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1">
        <f t="shared" si="16"/>
        <v>-10.875999999999999</v>
      </c>
      <c r="AK217" s="1">
        <f t="shared" si="17"/>
        <v>-10.875999999999999</v>
      </c>
    </row>
    <row r="218" spans="1:37" x14ac:dyDescent="0.35">
      <c r="A218" s="2" t="s">
        <v>212</v>
      </c>
      <c r="B218" s="2">
        <v>207.2</v>
      </c>
      <c r="C218" s="2">
        <v>267.23453231460024</v>
      </c>
      <c r="D218" s="29">
        <v>1.8858888888888874</v>
      </c>
      <c r="E218" s="29">
        <v>2.7688000000000006</v>
      </c>
      <c r="F218" s="29">
        <v>5.0408888888888885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>
        <f t="shared" si="15"/>
        <v>3.231859259259259</v>
      </c>
      <c r="R218" s="2"/>
      <c r="S218" s="2"/>
      <c r="T218" s="2">
        <v>3.231859259259259</v>
      </c>
      <c r="U218" s="29">
        <v>-5.2490000000000006</v>
      </c>
      <c r="V218" s="29">
        <v>-8.5950999999999986</v>
      </c>
      <c r="W218" s="29">
        <v>-10.308</v>
      </c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1">
        <f t="shared" si="16"/>
        <v>-8.0506999999999991</v>
      </c>
      <c r="AK218" s="1">
        <f t="shared" si="17"/>
        <v>-8.0506999999999991</v>
      </c>
    </row>
    <row r="219" spans="1:37" x14ac:dyDescent="0.35">
      <c r="A219" s="2" t="s">
        <v>213</v>
      </c>
      <c r="B219" s="2">
        <v>208.2</v>
      </c>
      <c r="C219" s="2">
        <v>261.09585467959965</v>
      </c>
      <c r="D219" s="29">
        <v>3.7678888888888871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>
        <f t="shared" si="15"/>
        <v>3.7678888888888871</v>
      </c>
      <c r="R219" s="2"/>
      <c r="S219" s="2"/>
      <c r="T219" s="2">
        <v>3.7678888888888871</v>
      </c>
      <c r="U219" s="29">
        <v>-7.3669999999999991</v>
      </c>
      <c r="V219" s="29"/>
      <c r="W219" s="29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1">
        <f t="shared" si="16"/>
        <v>-7.3669999999999991</v>
      </c>
      <c r="AK219" s="1">
        <f t="shared" si="17"/>
        <v>-7.3669999999999991</v>
      </c>
    </row>
    <row r="220" spans="1:37" x14ac:dyDescent="0.35">
      <c r="A220" s="2" t="s">
        <v>214</v>
      </c>
      <c r="B220" s="2">
        <v>209.2</v>
      </c>
      <c r="C220" s="2">
        <v>253.99606048459998</v>
      </c>
      <c r="D220" s="29">
        <v>3.3115908767000004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>
        <f t="shared" si="15"/>
        <v>3.3115908767000004</v>
      </c>
      <c r="R220" s="2"/>
      <c r="S220" s="2"/>
      <c r="T220" s="2">
        <v>3.3115908767000004</v>
      </c>
      <c r="U220" s="29">
        <v>-6.5059002748000001</v>
      </c>
      <c r="V220" s="29"/>
      <c r="W220" s="29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1">
        <f t="shared" si="16"/>
        <v>-6.5059002748000001</v>
      </c>
      <c r="AK220" s="1">
        <f t="shared" si="17"/>
        <v>-6.5059002748000001</v>
      </c>
    </row>
    <row r="221" spans="1:37" x14ac:dyDescent="0.35">
      <c r="A221" s="2" t="s">
        <v>215</v>
      </c>
      <c r="B221" s="2">
        <v>210.2</v>
      </c>
      <c r="C221" s="2">
        <v>246.89626628960025</v>
      </c>
      <c r="D221" s="29">
        <v>2.5098888888888879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>
        <f t="shared" si="15"/>
        <v>2.5098888888888879</v>
      </c>
      <c r="R221" s="2"/>
      <c r="S221" s="2"/>
      <c r="T221" s="2">
        <v>2.5098888888888879</v>
      </c>
      <c r="U221" s="29">
        <v>-6.6219999999999999</v>
      </c>
      <c r="V221" s="29"/>
      <c r="W221" s="29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1">
        <f t="shared" si="16"/>
        <v>-6.6219999999999999</v>
      </c>
      <c r="AK221" s="1">
        <f t="shared" si="17"/>
        <v>-6.6219999999999999</v>
      </c>
    </row>
    <row r="222" spans="1:37" x14ac:dyDescent="0.35">
      <c r="A222" s="2" t="s">
        <v>216</v>
      </c>
      <c r="B222" s="2">
        <v>211.2</v>
      </c>
      <c r="C222" s="2">
        <v>239.79647209460029</v>
      </c>
      <c r="D222" s="29">
        <v>2.7338888888888881</v>
      </c>
      <c r="E222" s="29">
        <v>1.9437999999999995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>
        <f t="shared" si="15"/>
        <v>2.3388444444444438</v>
      </c>
      <c r="R222" s="2"/>
      <c r="S222" s="2"/>
      <c r="T222" s="2">
        <v>2.3388444444444438</v>
      </c>
      <c r="U222" s="29">
        <v>-3.7330000000000001</v>
      </c>
      <c r="V222" s="29">
        <v>-5.4991000000000003</v>
      </c>
      <c r="W222" s="29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1">
        <f t="shared" si="16"/>
        <v>-4.6160500000000004</v>
      </c>
      <c r="AK222" s="1">
        <f t="shared" si="17"/>
        <v>-4.6160500000000004</v>
      </c>
    </row>
    <row r="223" spans="1:37" x14ac:dyDescent="0.35">
      <c r="A223" s="2" t="s">
        <v>217</v>
      </c>
      <c r="B223" s="2">
        <v>212.2</v>
      </c>
      <c r="C223" s="2">
        <v>232.37273768359989</v>
      </c>
      <c r="D223" s="29">
        <v>2.8288888888888888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>
        <f t="shared" si="15"/>
        <v>2.8288888888888888</v>
      </c>
      <c r="R223" s="2"/>
      <c r="S223" s="2"/>
      <c r="T223" s="2">
        <v>2.8288888888888888</v>
      </c>
      <c r="U223" s="29">
        <v>-3.0969999999999995</v>
      </c>
      <c r="V223" s="29"/>
      <c r="W223" s="29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1">
        <f t="shared" si="16"/>
        <v>-3.0969999999999995</v>
      </c>
      <c r="AK223" s="1">
        <f t="shared" si="17"/>
        <v>-3.0969999999999995</v>
      </c>
    </row>
    <row r="224" spans="1:37" x14ac:dyDescent="0.35">
      <c r="A224" s="2" t="s">
        <v>218</v>
      </c>
      <c r="B224" s="2">
        <v>213.2</v>
      </c>
      <c r="C224" s="2">
        <v>223.65324240859974</v>
      </c>
      <c r="D224" s="29">
        <v>4.4668888888888887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>
        <f t="shared" si="15"/>
        <v>4.4668888888888887</v>
      </c>
      <c r="R224" s="2"/>
      <c r="S224" s="2"/>
      <c r="T224" s="2">
        <v>4.4668888888888887</v>
      </c>
      <c r="U224" s="29">
        <v>-8.11</v>
      </c>
      <c r="V224" s="29"/>
      <c r="W224" s="29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1">
        <f t="shared" si="16"/>
        <v>-8.11</v>
      </c>
      <c r="AK224" s="1">
        <f t="shared" si="17"/>
        <v>-8.11</v>
      </c>
    </row>
    <row r="225" spans="1:37" x14ac:dyDescent="0.35">
      <c r="A225" s="2" t="s">
        <v>219</v>
      </c>
      <c r="B225" s="2">
        <v>214.2</v>
      </c>
      <c r="C225" s="2">
        <v>214.93374713359998</v>
      </c>
      <c r="D225" s="29">
        <v>3.5688888888888872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>
        <f t="shared" ref="Q225:Q240" si="18">AVERAGE(D225:O225)</f>
        <v>3.5688888888888872</v>
      </c>
      <c r="R225" s="2"/>
      <c r="S225" s="2"/>
      <c r="T225" s="2">
        <v>3.5688888888888872</v>
      </c>
      <c r="U225" s="29">
        <v>-6.0809999999999995</v>
      </c>
      <c r="V225" s="29"/>
      <c r="W225" s="29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1">
        <f t="shared" ref="AH225:AH240" si="19">AVERAGE(U225:AG225)</f>
        <v>-6.0809999999999995</v>
      </c>
      <c r="AK225" s="1">
        <f t="shared" si="17"/>
        <v>-6.0809999999999995</v>
      </c>
    </row>
    <row r="226" spans="1:37" x14ac:dyDescent="0.35">
      <c r="A226" s="2" t="s">
        <v>220</v>
      </c>
      <c r="B226" s="2">
        <v>217.2</v>
      </c>
      <c r="C226" s="2">
        <v>188.06768096360028</v>
      </c>
      <c r="D226" s="29">
        <v>3.7868888888888872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>
        <f t="shared" si="18"/>
        <v>3.7868888888888872</v>
      </c>
      <c r="R226" s="2"/>
      <c r="S226" s="2"/>
      <c r="T226" s="2">
        <v>3.7868888888888872</v>
      </c>
      <c r="U226" s="29">
        <v>-7.1259999999999994</v>
      </c>
      <c r="V226" s="29"/>
      <c r="W226" s="29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1">
        <f t="shared" si="19"/>
        <v>-7.1259999999999994</v>
      </c>
      <c r="AK226" s="1">
        <f t="shared" si="17"/>
        <v>-7.1259999999999994</v>
      </c>
    </row>
    <row r="227" spans="1:37" x14ac:dyDescent="0.35">
      <c r="A227" s="2" t="s">
        <v>221</v>
      </c>
      <c r="B227" s="2">
        <v>218.2</v>
      </c>
      <c r="C227" s="2">
        <v>178.75853540109989</v>
      </c>
      <c r="D227" s="29">
        <v>5.9428888888888896</v>
      </c>
      <c r="E227" s="29">
        <v>6.4268000000000001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>
        <f t="shared" si="18"/>
        <v>6.1848444444444448</v>
      </c>
      <c r="R227" s="2"/>
      <c r="S227" s="2"/>
      <c r="T227" s="2">
        <v>6.1848444444444448</v>
      </c>
      <c r="U227" s="29">
        <v>-7.9099999999999984</v>
      </c>
      <c r="V227" s="29">
        <v>-8.4230999999999998</v>
      </c>
      <c r="W227" s="29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1">
        <f t="shared" si="19"/>
        <v>-8.1665499999999991</v>
      </c>
      <c r="AK227" s="1">
        <f t="shared" si="17"/>
        <v>-8.1665499999999991</v>
      </c>
    </row>
    <row r="228" spans="1:37" x14ac:dyDescent="0.35">
      <c r="A228" s="2" t="s">
        <v>222</v>
      </c>
      <c r="B228" s="2">
        <v>219.2</v>
      </c>
      <c r="C228" s="2">
        <v>169.44938983860001</v>
      </c>
      <c r="D228" s="29">
        <v>2.4498888888888875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>
        <f t="shared" si="18"/>
        <v>2.4498888888888875</v>
      </c>
      <c r="R228" s="2"/>
      <c r="S228" s="2"/>
      <c r="T228" s="2">
        <v>2.4498888888888875</v>
      </c>
      <c r="U228" s="29">
        <v>-6.9469999999999992</v>
      </c>
      <c r="V228" s="29"/>
      <c r="W228" s="29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1">
        <f t="shared" si="19"/>
        <v>-6.9469999999999992</v>
      </c>
      <c r="AK228" s="1">
        <f t="shared" si="17"/>
        <v>-6.9469999999999992</v>
      </c>
    </row>
    <row r="229" spans="1:37" x14ac:dyDescent="0.35">
      <c r="A229" s="2" t="s">
        <v>223</v>
      </c>
      <c r="B229" s="2">
        <v>220.2</v>
      </c>
      <c r="C229" s="2">
        <v>160.11788650869988</v>
      </c>
      <c r="D229" s="29">
        <v>2.2648888888888887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>
        <f t="shared" si="18"/>
        <v>2.2648888888888887</v>
      </c>
      <c r="R229" s="2"/>
      <c r="S229" s="2"/>
      <c r="T229" s="2">
        <v>2.2648888888888887</v>
      </c>
      <c r="U229" s="29">
        <v>-4.1419999999999995</v>
      </c>
      <c r="V229" s="29"/>
      <c r="W229" s="29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1">
        <f t="shared" si="19"/>
        <v>-4.1419999999999995</v>
      </c>
      <c r="AK229" s="1">
        <f t="shared" si="17"/>
        <v>-4.1419999999999995</v>
      </c>
    </row>
    <row r="230" spans="1:37" x14ac:dyDescent="0.35">
      <c r="A230" s="2" t="s">
        <v>224</v>
      </c>
      <c r="B230" s="2">
        <v>221.2</v>
      </c>
      <c r="C230" s="2">
        <v>150.6969521092002</v>
      </c>
      <c r="D230" s="29">
        <v>4.3201047135999993</v>
      </c>
      <c r="E230" s="29">
        <v>3.8125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>
        <f t="shared" si="18"/>
        <v>4.0663023567999996</v>
      </c>
      <c r="R230" s="2"/>
      <c r="S230" s="2"/>
      <c r="T230" s="2">
        <v>4.0663023567999996</v>
      </c>
      <c r="U230" s="29">
        <v>-8.0371553234000004</v>
      </c>
      <c r="V230" s="29">
        <v>-2.4652222222222218</v>
      </c>
      <c r="W230" s="29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1">
        <f t="shared" si="19"/>
        <v>-5.2511887728111111</v>
      </c>
      <c r="AK230" s="1">
        <f t="shared" si="17"/>
        <v>-5.2511887728111111</v>
      </c>
    </row>
    <row r="231" spans="1:37" x14ac:dyDescent="0.35">
      <c r="A231" s="2" t="s">
        <v>225</v>
      </c>
      <c r="B231" s="2">
        <v>222.2</v>
      </c>
      <c r="C231" s="2">
        <v>141.27601770969994</v>
      </c>
      <c r="D231" s="29">
        <v>3.8518888888888885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>
        <f t="shared" si="18"/>
        <v>3.8518888888888885</v>
      </c>
      <c r="R231" s="2"/>
      <c r="S231" s="2"/>
      <c r="T231" s="2">
        <v>3.8518888888888885</v>
      </c>
      <c r="U231" s="29">
        <v>-7.8559999999999999</v>
      </c>
      <c r="V231" s="29"/>
      <c r="W231" s="29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1">
        <f t="shared" si="19"/>
        <v>-7.8559999999999999</v>
      </c>
      <c r="AK231" s="1">
        <f t="shared" si="17"/>
        <v>-7.8559999999999999</v>
      </c>
    </row>
    <row r="232" spans="1:37" x14ac:dyDescent="0.35">
      <c r="A232" s="2" t="s">
        <v>226</v>
      </c>
      <c r="B232" s="2">
        <v>223.2</v>
      </c>
      <c r="C232" s="2">
        <v>131.85508331020006</v>
      </c>
      <c r="D232" s="29">
        <v>6.9628888888888891</v>
      </c>
      <c r="E232" s="29">
        <v>6.2618888888888886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>
        <f t="shared" si="18"/>
        <v>6.6123888888888889</v>
      </c>
      <c r="R232" s="2"/>
      <c r="S232" s="2"/>
      <c r="T232" s="2">
        <v>6.6123888888888889</v>
      </c>
      <c r="U232" s="29">
        <v>-4.6530000000000005</v>
      </c>
      <c r="V232" s="29">
        <v>-5.9209999999999994</v>
      </c>
      <c r="W232" s="29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1">
        <f t="shared" si="19"/>
        <v>-5.2869999999999999</v>
      </c>
      <c r="AK232" s="1">
        <f t="shared" si="17"/>
        <v>-5.2869999999999999</v>
      </c>
    </row>
    <row r="233" spans="1:37" x14ac:dyDescent="0.35">
      <c r="A233" s="2" t="s">
        <v>227</v>
      </c>
      <c r="B233" s="2">
        <v>224.2</v>
      </c>
      <c r="C233" s="2">
        <v>122.83633230100008</v>
      </c>
      <c r="D233" s="29">
        <v>3.3868888888888886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>
        <f t="shared" si="18"/>
        <v>3.3868888888888886</v>
      </c>
      <c r="R233" s="2"/>
      <c r="S233" s="2"/>
      <c r="T233" s="2">
        <v>3.3868888888888886</v>
      </c>
      <c r="U233" s="29">
        <v>-7.5009999999999994</v>
      </c>
      <c r="V233" s="29"/>
      <c r="W233" s="29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1">
        <f t="shared" si="19"/>
        <v>-7.5009999999999994</v>
      </c>
      <c r="AK233" s="1">
        <f t="shared" si="17"/>
        <v>-7.5009999999999994</v>
      </c>
    </row>
    <row r="234" spans="1:37" x14ac:dyDescent="0.35">
      <c r="A234" s="2" t="s">
        <v>228</v>
      </c>
      <c r="B234" s="2">
        <v>227.2</v>
      </c>
      <c r="C234" s="2">
        <v>100.60627995700024</v>
      </c>
      <c r="D234" s="29">
        <v>7.270888888888889</v>
      </c>
      <c r="E234" s="29">
        <v>4.7927999999999997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>
        <f t="shared" si="18"/>
        <v>6.0318444444444443</v>
      </c>
      <c r="R234" s="2"/>
      <c r="S234" s="2"/>
      <c r="T234" s="2">
        <v>6.0318444444444443</v>
      </c>
      <c r="U234" s="29">
        <v>-3.8879999999999995</v>
      </c>
      <c r="V234" s="29">
        <v>-4.9400999999999993</v>
      </c>
      <c r="W234" s="29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1">
        <f t="shared" si="19"/>
        <v>-4.4140499999999996</v>
      </c>
      <c r="AK234" s="1">
        <f t="shared" si="17"/>
        <v>-4.4140499999999996</v>
      </c>
    </row>
    <row r="235" spans="1:37" x14ac:dyDescent="0.35">
      <c r="A235" s="2" t="s">
        <v>229</v>
      </c>
      <c r="B235" s="2">
        <v>230.2</v>
      </c>
      <c r="C235" s="2">
        <v>77.594419859900015</v>
      </c>
      <c r="D235" s="29">
        <v>5.2878888888888884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>
        <f t="shared" si="18"/>
        <v>5.2878888888888884</v>
      </c>
      <c r="R235" s="2"/>
      <c r="S235" s="2"/>
      <c r="T235" s="2">
        <v>5.2878888888888884</v>
      </c>
      <c r="U235" s="29">
        <v>-8.2419999999999991</v>
      </c>
      <c r="V235" s="29"/>
      <c r="W235" s="29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1">
        <f t="shared" si="19"/>
        <v>-8.2419999999999991</v>
      </c>
      <c r="AK235" s="1">
        <f t="shared" si="17"/>
        <v>-8.2419999999999991</v>
      </c>
    </row>
    <row r="236" spans="1:37" x14ac:dyDescent="0.35">
      <c r="A236" s="2" t="s">
        <v>230</v>
      </c>
      <c r="B236" s="2">
        <v>231.2</v>
      </c>
      <c r="C236" s="2">
        <v>69.829035251400143</v>
      </c>
      <c r="D236" s="29">
        <v>5.7368888888888865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>
        <f t="shared" si="18"/>
        <v>5.7368888888888865</v>
      </c>
      <c r="R236" s="2"/>
      <c r="S236" s="2"/>
      <c r="T236" s="2">
        <v>5.7368888888888865</v>
      </c>
      <c r="U236" s="29">
        <v>-8.1749999999999989</v>
      </c>
      <c r="V236" s="29"/>
      <c r="W236" s="29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1">
        <f t="shared" si="19"/>
        <v>-8.1749999999999989</v>
      </c>
      <c r="AK236" s="1">
        <f t="shared" si="17"/>
        <v>-8.1749999999999989</v>
      </c>
    </row>
    <row r="237" spans="1:37" x14ac:dyDescent="0.35">
      <c r="A237" s="2" t="s">
        <v>231</v>
      </c>
      <c r="B237" s="2">
        <v>233.2</v>
      </c>
      <c r="C237" s="2">
        <v>54.617682045200112</v>
      </c>
      <c r="D237" s="29">
        <v>3.4205000000000001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>
        <f t="shared" si="18"/>
        <v>3.4205000000000001</v>
      </c>
      <c r="R237" s="2"/>
      <c r="S237" s="2"/>
      <c r="T237" s="2">
        <v>3.4205000000000001</v>
      </c>
      <c r="U237" s="29">
        <v>-3.3466</v>
      </c>
      <c r="V237" s="29"/>
      <c r="W237" s="29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1">
        <f t="shared" si="19"/>
        <v>-3.3466</v>
      </c>
      <c r="AK237" s="1">
        <f t="shared" si="17"/>
        <v>-3.3466</v>
      </c>
    </row>
    <row r="238" spans="1:37" x14ac:dyDescent="0.35">
      <c r="A238" s="2" t="s">
        <v>232</v>
      </c>
      <c r="B238" s="2">
        <v>235.2</v>
      </c>
      <c r="C238" s="2">
        <v>39.619272846200097</v>
      </c>
      <c r="D238" s="29">
        <v>5.0298888888888875</v>
      </c>
      <c r="E238" s="29">
        <v>5.6408888888888864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>
        <f t="shared" si="18"/>
        <v>5.335388888888887</v>
      </c>
      <c r="R238" s="2"/>
      <c r="S238" s="2"/>
      <c r="T238" s="2">
        <v>5.335388888888887</v>
      </c>
      <c r="U238" s="29">
        <v>-6.3849999999999998</v>
      </c>
      <c r="V238" s="29">
        <v>-7.6849999999999987</v>
      </c>
      <c r="W238" s="29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1">
        <f t="shared" si="19"/>
        <v>-7.0349999999999993</v>
      </c>
      <c r="AK238" s="1">
        <f t="shared" si="17"/>
        <v>-7.0349999999999993</v>
      </c>
    </row>
    <row r="239" spans="1:37" x14ac:dyDescent="0.35">
      <c r="A239" s="2" t="s">
        <v>233</v>
      </c>
      <c r="B239" s="2">
        <v>241.2</v>
      </c>
      <c r="C239" s="2">
        <v>-4.7127500535999154</v>
      </c>
      <c r="D239" s="29">
        <v>3.9645000000000001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>
        <f t="shared" si="18"/>
        <v>3.9645000000000001</v>
      </c>
      <c r="R239" s="2"/>
      <c r="S239" s="2"/>
      <c r="T239" s="2">
        <v>3.9645000000000001</v>
      </c>
      <c r="U239" s="29">
        <v>-8.8696000000000002</v>
      </c>
      <c r="V239" s="29"/>
      <c r="W239" s="29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1">
        <f t="shared" si="19"/>
        <v>-8.8696000000000002</v>
      </c>
      <c r="AK239" s="1">
        <f t="shared" si="17"/>
        <v>-8.8696000000000002</v>
      </c>
    </row>
    <row r="240" spans="1:37" x14ac:dyDescent="0.35">
      <c r="A240" s="2" t="s">
        <v>234</v>
      </c>
      <c r="B240" s="2">
        <v>243.2</v>
      </c>
      <c r="C240" s="2">
        <v>-19.270561260599941</v>
      </c>
      <c r="D240" s="29">
        <v>3.2968888888888888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>
        <f t="shared" si="18"/>
        <v>3.2968888888888888</v>
      </c>
      <c r="R240" s="2"/>
      <c r="S240" s="2"/>
      <c r="T240" s="2">
        <v>3.2968888888888888</v>
      </c>
      <c r="U240" s="29">
        <v>-7.8679999999999986</v>
      </c>
      <c r="V240" s="29"/>
      <c r="W240" s="29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1">
        <f t="shared" si="19"/>
        <v>-7.8679999999999986</v>
      </c>
      <c r="AK240" s="1">
        <f t="shared" si="17"/>
        <v>-7.8679999999999986</v>
      </c>
    </row>
  </sheetData>
  <mergeCells count="3">
    <mergeCell ref="B1:C1"/>
    <mergeCell ref="B2:C2"/>
    <mergeCell ref="B3:C3"/>
  </mergeCells>
  <pageMargins left="0.7" right="0.7" top="0.75" bottom="0.75" header="0.3" footer="0.3"/>
  <ignoredErrors>
    <ignoredError sqref="Q6 Q7:Q24 Q25:Q55 Q56:Q240 AH6:AH33 AH34:AH66 AH68:AH75 AH77:AH84 AH87:AH88 AH90 AH94 AH96:AH240 AI56 AI80:AI81 AI84 AI87:AJ87 AI9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C472-3EE4-4BBA-BAB0-4774BA965456}">
  <dimension ref="B1:U44"/>
  <sheetViews>
    <sheetView tabSelected="1" workbookViewId="0">
      <selection activeCell="D5" sqref="D5"/>
    </sheetView>
  </sheetViews>
  <sheetFormatPr defaultRowHeight="14" x14ac:dyDescent="0.3"/>
  <cols>
    <col min="1" max="1" width="8.7265625" style="6"/>
    <col min="2" max="2" width="19.453125" style="2" customWidth="1"/>
    <col min="3" max="3" width="22.81640625" style="2" customWidth="1"/>
    <col min="4" max="4" width="11.26953125" style="2" customWidth="1"/>
    <col min="5" max="8" width="8.7265625" style="2"/>
    <col min="9" max="9" width="20.7265625" style="2" customWidth="1"/>
    <col min="10" max="21" width="8.7265625" style="2"/>
    <col min="22" max="16384" width="8.7265625" style="6"/>
  </cols>
  <sheetData>
    <row r="1" spans="2:21" x14ac:dyDescent="0.3">
      <c r="C1" s="7" t="s">
        <v>458</v>
      </c>
      <c r="D1" s="7"/>
      <c r="E1" s="7"/>
      <c r="F1" s="7"/>
      <c r="G1" s="7"/>
      <c r="H1" s="7"/>
      <c r="I1" s="7"/>
    </row>
    <row r="3" spans="2:21" s="7" customFormat="1" ht="14.5" customHeight="1" x14ac:dyDescent="0.3">
      <c r="B3" s="3"/>
      <c r="C3" s="3" t="s">
        <v>357</v>
      </c>
      <c r="D3" s="3"/>
      <c r="E3" s="3"/>
      <c r="F3" s="3"/>
      <c r="G3" s="3"/>
      <c r="H3" s="3"/>
      <c r="I3" s="3"/>
      <c r="J3" s="3"/>
      <c r="K3" s="3"/>
      <c r="L3" s="34" t="s">
        <v>456</v>
      </c>
      <c r="M3" s="34"/>
      <c r="N3" s="34"/>
      <c r="O3" s="34"/>
      <c r="P3" s="34"/>
      <c r="Q3" s="34"/>
      <c r="R3" s="34"/>
      <c r="S3" s="3"/>
      <c r="T3" s="3"/>
      <c r="U3" s="3"/>
    </row>
    <row r="5" spans="2:21" x14ac:dyDescent="0.3">
      <c r="B5" s="2" t="s">
        <v>449</v>
      </c>
      <c r="C5" s="2" t="s">
        <v>411</v>
      </c>
      <c r="D5" s="2" t="s">
        <v>489</v>
      </c>
      <c r="E5" s="2" t="s">
        <v>252</v>
      </c>
      <c r="F5" s="2" t="s">
        <v>253</v>
      </c>
      <c r="G5" s="2" t="s">
        <v>254</v>
      </c>
      <c r="M5" s="2" t="s">
        <v>251</v>
      </c>
      <c r="N5" s="2" t="s">
        <v>253</v>
      </c>
      <c r="O5" s="2" t="s">
        <v>294</v>
      </c>
      <c r="P5" s="2" t="s">
        <v>295</v>
      </c>
      <c r="Q5" s="2" t="s">
        <v>296</v>
      </c>
      <c r="R5" s="2" t="s">
        <v>297</v>
      </c>
      <c r="S5" s="2" t="s">
        <v>298</v>
      </c>
      <c r="T5" s="2" t="s">
        <v>296</v>
      </c>
      <c r="U5" s="2" t="s">
        <v>299</v>
      </c>
    </row>
    <row r="6" spans="2:21" x14ac:dyDescent="0.3">
      <c r="C6" s="8" t="s">
        <v>255</v>
      </c>
      <c r="D6" s="8">
        <v>-70</v>
      </c>
      <c r="E6" s="8">
        <v>1</v>
      </c>
      <c r="F6" s="8">
        <v>0</v>
      </c>
      <c r="G6" s="8">
        <v>0</v>
      </c>
      <c r="M6" s="2" t="s">
        <v>300</v>
      </c>
      <c r="N6" s="2" t="s">
        <v>301</v>
      </c>
      <c r="O6" s="2" t="s">
        <v>302</v>
      </c>
      <c r="P6" s="2" t="s">
        <v>303</v>
      </c>
      <c r="Q6" s="2" t="s">
        <v>304</v>
      </c>
      <c r="R6" s="2">
        <v>0.1</v>
      </c>
      <c r="S6" s="2" t="s">
        <v>305</v>
      </c>
      <c r="T6" s="2" t="s">
        <v>306</v>
      </c>
      <c r="U6" s="2">
        <v>2020</v>
      </c>
    </row>
    <row r="7" spans="2:21" x14ac:dyDescent="0.3">
      <c r="C7" s="8" t="s">
        <v>256</v>
      </c>
      <c r="D7" s="8">
        <v>-14</v>
      </c>
      <c r="E7" s="8">
        <v>1</v>
      </c>
      <c r="F7" s="8">
        <v>14</v>
      </c>
      <c r="G7" s="8">
        <v>0</v>
      </c>
      <c r="M7" s="2" t="s">
        <v>307</v>
      </c>
      <c r="N7" s="2" t="s">
        <v>308</v>
      </c>
      <c r="O7" s="2" t="s">
        <v>309</v>
      </c>
      <c r="P7" s="2" t="s">
        <v>310</v>
      </c>
      <c r="Q7" s="2" t="s">
        <v>311</v>
      </c>
      <c r="R7" s="2">
        <v>0.1</v>
      </c>
      <c r="S7" s="2" t="s">
        <v>312</v>
      </c>
      <c r="T7" s="2" t="s">
        <v>313</v>
      </c>
      <c r="U7" s="2">
        <v>0</v>
      </c>
    </row>
    <row r="8" spans="2:21" x14ac:dyDescent="0.3">
      <c r="B8" s="2" t="s">
        <v>412</v>
      </c>
      <c r="C8" s="2" t="s">
        <v>257</v>
      </c>
      <c r="D8" s="2">
        <v>360</v>
      </c>
      <c r="E8" s="2">
        <v>65</v>
      </c>
      <c r="F8" s="2">
        <v>28</v>
      </c>
      <c r="G8" s="2">
        <v>3</v>
      </c>
      <c r="H8" s="2" t="s">
        <v>410</v>
      </c>
      <c r="M8" s="2" t="s">
        <v>314</v>
      </c>
      <c r="N8" s="2" t="s">
        <v>315</v>
      </c>
      <c r="O8" s="2" t="s">
        <v>309</v>
      </c>
      <c r="P8" s="2" t="s">
        <v>316</v>
      </c>
      <c r="Q8" s="2" t="s">
        <v>317</v>
      </c>
      <c r="R8" s="2">
        <v>0.1</v>
      </c>
      <c r="S8" s="2" t="s">
        <v>318</v>
      </c>
      <c r="T8" s="2" t="s">
        <v>319</v>
      </c>
      <c r="U8" s="2">
        <v>2</v>
      </c>
    </row>
    <row r="9" spans="2:21" x14ac:dyDescent="0.3">
      <c r="B9" s="2" t="s">
        <v>413</v>
      </c>
      <c r="C9" s="2" t="s">
        <v>258</v>
      </c>
      <c r="D9" s="2">
        <v>480</v>
      </c>
      <c r="E9" s="2">
        <v>80</v>
      </c>
      <c r="F9" s="2">
        <v>42</v>
      </c>
      <c r="G9" s="2">
        <v>3</v>
      </c>
      <c r="H9" s="2" t="s">
        <v>410</v>
      </c>
      <c r="M9" s="2" t="s">
        <v>320</v>
      </c>
      <c r="N9" s="2" t="s">
        <v>321</v>
      </c>
      <c r="O9" s="2" t="s">
        <v>322</v>
      </c>
      <c r="P9" s="2" t="s">
        <v>323</v>
      </c>
      <c r="Q9" s="2" t="s">
        <v>317</v>
      </c>
      <c r="R9" s="2">
        <v>0.1</v>
      </c>
      <c r="S9" s="2" t="s">
        <v>324</v>
      </c>
      <c r="T9" s="2" t="s">
        <v>325</v>
      </c>
    </row>
    <row r="10" spans="2:21" x14ac:dyDescent="0.3">
      <c r="B10" s="2" t="s">
        <v>448</v>
      </c>
      <c r="C10" s="2" t="s">
        <v>259</v>
      </c>
      <c r="D10" s="2">
        <v>320</v>
      </c>
      <c r="E10" s="2">
        <v>25</v>
      </c>
      <c r="F10" s="2">
        <v>53</v>
      </c>
      <c r="G10" s="2">
        <v>3</v>
      </c>
      <c r="M10" s="2" t="s">
        <v>326</v>
      </c>
      <c r="N10" s="2" t="s">
        <v>327</v>
      </c>
      <c r="O10" s="2" t="s">
        <v>322</v>
      </c>
      <c r="P10" s="2" t="s">
        <v>328</v>
      </c>
      <c r="Q10" s="2" t="s">
        <v>329</v>
      </c>
      <c r="R10" s="2">
        <v>0.1</v>
      </c>
      <c r="S10" s="2" t="s">
        <v>330</v>
      </c>
      <c r="T10" s="2" t="s">
        <v>325</v>
      </c>
    </row>
    <row r="11" spans="2:21" x14ac:dyDescent="0.3">
      <c r="B11" s="2" t="s">
        <v>414</v>
      </c>
      <c r="C11" s="2" t="s">
        <v>260</v>
      </c>
      <c r="D11" s="2">
        <v>700</v>
      </c>
      <c r="E11" s="2">
        <v>60</v>
      </c>
      <c r="F11" s="2">
        <v>69</v>
      </c>
      <c r="G11" s="2">
        <v>3</v>
      </c>
      <c r="H11" s="2" t="s">
        <v>410</v>
      </c>
      <c r="M11" s="2" t="s">
        <v>331</v>
      </c>
      <c r="N11" s="2" t="s">
        <v>313</v>
      </c>
      <c r="O11" s="2" t="s">
        <v>332</v>
      </c>
      <c r="P11" s="2" t="s">
        <v>333</v>
      </c>
      <c r="Q11" s="2" t="s">
        <v>325</v>
      </c>
      <c r="R11" s="2">
        <v>0.1</v>
      </c>
      <c r="S11" s="2" t="s">
        <v>334</v>
      </c>
      <c r="T11" s="2" t="s">
        <v>329</v>
      </c>
    </row>
    <row r="12" spans="2:21" x14ac:dyDescent="0.3">
      <c r="B12" s="2" t="s">
        <v>415</v>
      </c>
      <c r="C12" s="2" t="s">
        <v>261</v>
      </c>
      <c r="D12" s="2">
        <v>980</v>
      </c>
      <c r="E12" s="2">
        <v>55</v>
      </c>
      <c r="F12" s="2">
        <v>83</v>
      </c>
      <c r="G12" s="2">
        <v>3</v>
      </c>
      <c r="H12" s="2" t="s">
        <v>410</v>
      </c>
      <c r="M12" s="2" t="s">
        <v>335</v>
      </c>
      <c r="N12" s="2" t="s">
        <v>336</v>
      </c>
      <c r="O12" s="2" t="s">
        <v>337</v>
      </c>
      <c r="P12" s="2" t="s">
        <v>338</v>
      </c>
      <c r="Q12" s="2" t="s">
        <v>329</v>
      </c>
      <c r="R12" s="2">
        <v>0.1</v>
      </c>
      <c r="S12" s="2" t="s">
        <v>339</v>
      </c>
      <c r="T12" s="2" t="s">
        <v>319</v>
      </c>
    </row>
    <row r="13" spans="2:21" x14ac:dyDescent="0.3">
      <c r="B13" s="2" t="s">
        <v>444</v>
      </c>
      <c r="C13" s="2" t="s">
        <v>262</v>
      </c>
      <c r="D13" s="2">
        <v>925</v>
      </c>
      <c r="E13" s="2">
        <v>25</v>
      </c>
      <c r="F13" s="2">
        <v>91.4</v>
      </c>
      <c r="G13" s="2">
        <v>3</v>
      </c>
      <c r="M13" s="2" t="s">
        <v>340</v>
      </c>
      <c r="N13" s="2" t="s">
        <v>341</v>
      </c>
      <c r="O13" s="2" t="s">
        <v>337</v>
      </c>
      <c r="P13" s="2" t="s">
        <v>342</v>
      </c>
      <c r="Q13" s="2" t="s">
        <v>325</v>
      </c>
      <c r="R13" s="2">
        <v>0.1</v>
      </c>
      <c r="S13" s="2" t="s">
        <v>343</v>
      </c>
      <c r="T13" s="2" t="s">
        <v>319</v>
      </c>
    </row>
    <row r="14" spans="2:21" x14ac:dyDescent="0.3">
      <c r="B14" s="2" t="s">
        <v>445</v>
      </c>
      <c r="C14" s="2" t="s">
        <v>263</v>
      </c>
      <c r="D14" s="2">
        <v>1035</v>
      </c>
      <c r="E14" s="2">
        <v>25</v>
      </c>
      <c r="F14" s="2">
        <v>93</v>
      </c>
      <c r="G14" s="2">
        <v>3</v>
      </c>
      <c r="M14" s="2" t="s">
        <v>344</v>
      </c>
      <c r="N14" s="2" t="s">
        <v>345</v>
      </c>
      <c r="O14" s="2" t="s">
        <v>346</v>
      </c>
      <c r="P14" s="2" t="s">
        <v>347</v>
      </c>
      <c r="Q14" s="2" t="s">
        <v>319</v>
      </c>
      <c r="R14" s="2">
        <v>0.1</v>
      </c>
      <c r="S14" s="2" t="s">
        <v>339</v>
      </c>
      <c r="T14" s="2" t="s">
        <v>319</v>
      </c>
    </row>
    <row r="15" spans="2:21" x14ac:dyDescent="0.3">
      <c r="B15" s="2" t="s">
        <v>446</v>
      </c>
      <c r="C15" s="2" t="s">
        <v>264</v>
      </c>
      <c r="D15" s="2">
        <v>970</v>
      </c>
      <c r="E15" s="2">
        <v>40</v>
      </c>
      <c r="F15" s="2">
        <v>93</v>
      </c>
      <c r="G15" s="2">
        <v>3</v>
      </c>
      <c r="M15" s="2" t="s">
        <v>348</v>
      </c>
      <c r="N15" s="2" t="s">
        <v>349</v>
      </c>
      <c r="O15" s="2" t="s">
        <v>337</v>
      </c>
      <c r="P15" s="2" t="s">
        <v>350</v>
      </c>
      <c r="Q15" s="2" t="s">
        <v>319</v>
      </c>
      <c r="R15" s="2">
        <v>0.1</v>
      </c>
      <c r="S15" s="2" t="s">
        <v>339</v>
      </c>
      <c r="T15" s="2" t="s">
        <v>319</v>
      </c>
    </row>
    <row r="16" spans="2:21" x14ac:dyDescent="0.3">
      <c r="B16" s="2" t="s">
        <v>447</v>
      </c>
      <c r="C16" s="2" t="s">
        <v>265</v>
      </c>
      <c r="D16" s="2">
        <v>980</v>
      </c>
      <c r="E16" s="2">
        <v>25</v>
      </c>
      <c r="F16" s="2">
        <v>99.65</v>
      </c>
      <c r="G16" s="2">
        <v>3</v>
      </c>
      <c r="M16" s="2" t="s">
        <v>351</v>
      </c>
      <c r="N16" s="2" t="s">
        <v>352</v>
      </c>
      <c r="O16" s="2" t="s">
        <v>309</v>
      </c>
      <c r="P16" s="2" t="s">
        <v>353</v>
      </c>
      <c r="Q16" s="2" t="s">
        <v>319</v>
      </c>
      <c r="R16" s="2">
        <v>0.1</v>
      </c>
      <c r="S16" s="2" t="s">
        <v>343</v>
      </c>
      <c r="T16" s="2" t="s">
        <v>319</v>
      </c>
    </row>
    <row r="17" spans="2:20" x14ac:dyDescent="0.3">
      <c r="B17" s="2" t="s">
        <v>416</v>
      </c>
      <c r="C17" s="2" t="s">
        <v>266</v>
      </c>
      <c r="D17" s="2">
        <v>1140</v>
      </c>
      <c r="E17" s="2">
        <v>60</v>
      </c>
      <c r="F17" s="2">
        <v>101</v>
      </c>
      <c r="G17" s="2">
        <v>3</v>
      </c>
      <c r="H17" s="2" t="s">
        <v>410</v>
      </c>
      <c r="M17" s="2" t="s">
        <v>354</v>
      </c>
      <c r="N17" s="2" t="s">
        <v>343</v>
      </c>
      <c r="O17" s="2" t="s">
        <v>355</v>
      </c>
      <c r="P17" s="2" t="s">
        <v>356</v>
      </c>
      <c r="Q17" s="2" t="s">
        <v>319</v>
      </c>
      <c r="R17" s="2">
        <v>0.1</v>
      </c>
      <c r="S17" s="2" t="s">
        <v>330</v>
      </c>
      <c r="T17" s="2" t="s">
        <v>325</v>
      </c>
    </row>
    <row r="18" spans="2:20" x14ac:dyDescent="0.3">
      <c r="B18" s="2" t="s">
        <v>417</v>
      </c>
      <c r="C18" s="2" t="s">
        <v>267</v>
      </c>
      <c r="D18" s="2">
        <v>1400</v>
      </c>
      <c r="E18" s="2">
        <v>70</v>
      </c>
      <c r="F18" s="2">
        <v>119.4</v>
      </c>
      <c r="G18" s="2">
        <v>3</v>
      </c>
      <c r="H18" s="2" t="s">
        <v>410</v>
      </c>
    </row>
    <row r="19" spans="2:20" x14ac:dyDescent="0.3">
      <c r="B19" s="2" t="s">
        <v>418</v>
      </c>
      <c r="C19" s="2" t="s">
        <v>268</v>
      </c>
      <c r="D19" s="2">
        <v>1640</v>
      </c>
      <c r="E19" s="2">
        <v>70</v>
      </c>
      <c r="F19" s="2">
        <v>133.4</v>
      </c>
      <c r="G19" s="2">
        <v>3</v>
      </c>
      <c r="H19" s="2" t="s">
        <v>410</v>
      </c>
      <c r="L19" s="34" t="s">
        <v>457</v>
      </c>
      <c r="M19" s="34"/>
      <c r="N19" s="34"/>
      <c r="O19" s="34"/>
      <c r="P19" s="34"/>
      <c r="Q19" s="34"/>
      <c r="R19" s="34"/>
      <c r="S19" s="34"/>
    </row>
    <row r="20" spans="2:20" x14ac:dyDescent="0.3">
      <c r="B20" s="2" t="s">
        <v>419</v>
      </c>
      <c r="C20" s="2" t="s">
        <v>269</v>
      </c>
      <c r="D20" s="2">
        <v>1410</v>
      </c>
      <c r="E20" s="2">
        <v>60</v>
      </c>
      <c r="F20" s="2">
        <v>139.4</v>
      </c>
      <c r="G20" s="2">
        <v>3</v>
      </c>
      <c r="H20" s="2" t="s">
        <v>410</v>
      </c>
    </row>
    <row r="21" spans="2:20" x14ac:dyDescent="0.3">
      <c r="B21" s="2" t="s">
        <v>443</v>
      </c>
      <c r="C21" s="2" t="s">
        <v>270</v>
      </c>
      <c r="D21" s="2">
        <v>1415</v>
      </c>
      <c r="E21" s="2">
        <v>30</v>
      </c>
      <c r="F21" s="2">
        <v>152.19999999999999</v>
      </c>
      <c r="G21" s="2">
        <v>3</v>
      </c>
      <c r="M21" s="2" t="s">
        <v>450</v>
      </c>
      <c r="N21" s="2" t="s">
        <v>451</v>
      </c>
      <c r="O21" s="2" t="s">
        <v>452</v>
      </c>
      <c r="P21" s="2" t="s">
        <v>453</v>
      </c>
      <c r="Q21" s="2" t="s">
        <v>454</v>
      </c>
      <c r="R21" s="2" t="s">
        <v>455</v>
      </c>
    </row>
    <row r="22" spans="2:20" x14ac:dyDescent="0.3">
      <c r="B22" s="2" t="s">
        <v>420</v>
      </c>
      <c r="C22" s="2" t="s">
        <v>271</v>
      </c>
      <c r="D22" s="2">
        <v>1700</v>
      </c>
      <c r="E22" s="2">
        <v>50</v>
      </c>
      <c r="F22" s="2">
        <v>182.2</v>
      </c>
      <c r="G22" s="2">
        <v>3</v>
      </c>
      <c r="H22" s="2" t="s">
        <v>410</v>
      </c>
      <c r="M22" s="2">
        <v>10396</v>
      </c>
      <c r="N22" s="2">
        <v>1</v>
      </c>
      <c r="O22" s="2">
        <v>2</v>
      </c>
      <c r="P22" s="2">
        <v>1.5</v>
      </c>
      <c r="Q22" s="2">
        <v>0.113357</v>
      </c>
      <c r="R22" s="2">
        <v>2.4729999999999999E-3</v>
      </c>
    </row>
    <row r="23" spans="2:20" x14ac:dyDescent="0.3">
      <c r="B23" s="2" t="s">
        <v>421</v>
      </c>
      <c r="C23" s="2" t="s">
        <v>272</v>
      </c>
      <c r="D23" s="2">
        <v>1930</v>
      </c>
      <c r="E23" s="2">
        <v>70</v>
      </c>
      <c r="F23" s="2">
        <v>196.2</v>
      </c>
      <c r="G23" s="2">
        <v>3</v>
      </c>
      <c r="H23" s="2" t="s">
        <v>410</v>
      </c>
      <c r="M23" s="2">
        <v>10397</v>
      </c>
      <c r="N23" s="2">
        <v>6</v>
      </c>
      <c r="O23" s="2">
        <v>7</v>
      </c>
      <c r="P23" s="2">
        <v>6.5</v>
      </c>
      <c r="Q23" s="2">
        <v>0.14918899999999999</v>
      </c>
      <c r="R23" s="2">
        <v>3.199E-3</v>
      </c>
    </row>
    <row r="24" spans="2:20" x14ac:dyDescent="0.3">
      <c r="B24" s="2" t="s">
        <v>442</v>
      </c>
      <c r="C24" s="2" t="s">
        <v>273</v>
      </c>
      <c r="D24" s="2">
        <v>1770</v>
      </c>
      <c r="E24" s="2">
        <v>25</v>
      </c>
      <c r="F24" s="2">
        <v>209.82499999999999</v>
      </c>
      <c r="G24" s="2">
        <v>3</v>
      </c>
      <c r="M24" s="2">
        <v>10398</v>
      </c>
      <c r="N24" s="2">
        <v>11</v>
      </c>
      <c r="O24" s="2">
        <v>12</v>
      </c>
      <c r="P24" s="2">
        <v>11.5</v>
      </c>
      <c r="Q24" s="2">
        <v>0.156499</v>
      </c>
      <c r="R24" s="2">
        <v>3.3419999999999999E-3</v>
      </c>
    </row>
    <row r="25" spans="2:20" x14ac:dyDescent="0.3">
      <c r="B25" s="2" t="s">
        <v>422</v>
      </c>
      <c r="C25" s="2" t="s">
        <v>274</v>
      </c>
      <c r="D25" s="2">
        <v>2030</v>
      </c>
      <c r="E25" s="2">
        <v>70</v>
      </c>
      <c r="F25" s="2">
        <v>224.2</v>
      </c>
      <c r="G25" s="2">
        <v>3</v>
      </c>
      <c r="H25" s="2" t="s">
        <v>410</v>
      </c>
      <c r="M25" s="2">
        <v>10399</v>
      </c>
      <c r="N25" s="2">
        <v>13</v>
      </c>
      <c r="O25" s="2">
        <v>14</v>
      </c>
      <c r="P25" s="2">
        <v>13.5</v>
      </c>
      <c r="Q25" s="2">
        <v>0.139236</v>
      </c>
      <c r="R25" s="2">
        <v>2.944E-3</v>
      </c>
    </row>
    <row r="26" spans="2:20" x14ac:dyDescent="0.3">
      <c r="B26" s="2" t="s">
        <v>423</v>
      </c>
      <c r="C26" s="2" t="s">
        <v>275</v>
      </c>
      <c r="D26" s="2">
        <v>2030</v>
      </c>
      <c r="E26" s="2">
        <v>90</v>
      </c>
      <c r="F26" s="2">
        <v>237.2</v>
      </c>
      <c r="G26" s="2">
        <v>3</v>
      </c>
      <c r="H26" s="2" t="s">
        <v>410</v>
      </c>
      <c r="M26" s="2">
        <v>10400</v>
      </c>
      <c r="N26" s="2">
        <v>15</v>
      </c>
      <c r="O26" s="2">
        <v>16</v>
      </c>
      <c r="P26" s="2">
        <v>15.5</v>
      </c>
      <c r="Q26" s="2">
        <v>1.6247999999999999E-2</v>
      </c>
      <c r="R26" s="2">
        <v>4.2000000000000002E-4</v>
      </c>
    </row>
    <row r="27" spans="2:20" x14ac:dyDescent="0.3">
      <c r="B27" s="2" t="s">
        <v>426</v>
      </c>
      <c r="C27" s="2" t="s">
        <v>276</v>
      </c>
      <c r="D27" s="2">
        <v>2185</v>
      </c>
      <c r="E27" s="2">
        <v>30</v>
      </c>
      <c r="F27" s="2">
        <v>261.89999999999998</v>
      </c>
      <c r="G27" s="2">
        <v>3</v>
      </c>
      <c r="M27" s="2">
        <v>10401</v>
      </c>
      <c r="N27" s="2">
        <v>17</v>
      </c>
      <c r="O27" s="2">
        <v>18</v>
      </c>
      <c r="P27" s="2">
        <v>17.5</v>
      </c>
      <c r="Q27" s="2">
        <v>8.0800000000000004E-3</v>
      </c>
      <c r="R27" s="2">
        <v>2.3499999999999999E-4</v>
      </c>
    </row>
    <row r="28" spans="2:20" x14ac:dyDescent="0.3">
      <c r="B28" s="2" t="s">
        <v>427</v>
      </c>
      <c r="C28" s="2" t="s">
        <v>277</v>
      </c>
      <c r="D28" s="2">
        <v>2450</v>
      </c>
      <c r="E28" s="2">
        <v>30</v>
      </c>
      <c r="F28" s="2">
        <v>311.89999999999998</v>
      </c>
      <c r="G28" s="2">
        <v>3</v>
      </c>
      <c r="M28" s="2">
        <v>10402</v>
      </c>
      <c r="N28" s="2">
        <v>19</v>
      </c>
      <c r="O28" s="2">
        <v>20</v>
      </c>
      <c r="P28" s="2">
        <v>19.5</v>
      </c>
      <c r="Q28" s="2">
        <v>8.0900000000000004E-4</v>
      </c>
      <c r="R28" s="2">
        <v>4.8199999999999999E-5</v>
      </c>
    </row>
    <row r="29" spans="2:20" x14ac:dyDescent="0.3">
      <c r="B29" s="2" t="s">
        <v>428</v>
      </c>
      <c r="C29" s="2" t="s">
        <v>278</v>
      </c>
      <c r="D29" s="2">
        <v>2360</v>
      </c>
      <c r="E29" s="2">
        <v>90</v>
      </c>
      <c r="F29" s="2">
        <v>317.39999999999998</v>
      </c>
      <c r="G29" s="2">
        <v>3</v>
      </c>
      <c r="M29" s="2">
        <v>10403</v>
      </c>
      <c r="N29" s="2">
        <v>21</v>
      </c>
      <c r="O29" s="2">
        <v>22</v>
      </c>
      <c r="P29" s="2">
        <v>21.5</v>
      </c>
      <c r="Q29" s="2">
        <v>7.7700000000000002E-4</v>
      </c>
      <c r="R29" s="2">
        <v>4.9599999999999999E-5</v>
      </c>
    </row>
    <row r="30" spans="2:20" x14ac:dyDescent="0.3">
      <c r="B30" s="2" t="s">
        <v>429</v>
      </c>
      <c r="C30" s="2" t="s">
        <v>279</v>
      </c>
      <c r="D30" s="2">
        <v>2485</v>
      </c>
      <c r="E30" s="2">
        <v>30</v>
      </c>
      <c r="F30" s="2">
        <v>321.89999999999998</v>
      </c>
      <c r="G30" s="2">
        <v>3</v>
      </c>
      <c r="M30" s="2">
        <v>10404</v>
      </c>
      <c r="N30" s="2">
        <v>23</v>
      </c>
      <c r="O30" s="2">
        <v>24</v>
      </c>
      <c r="P30" s="2">
        <v>23.5</v>
      </c>
      <c r="Q30" s="2">
        <v>7.8600000000000002E-4</v>
      </c>
      <c r="R30" s="2">
        <v>4.5300000000000003E-5</v>
      </c>
    </row>
    <row r="31" spans="2:20" x14ac:dyDescent="0.3">
      <c r="B31" s="2" t="s">
        <v>424</v>
      </c>
      <c r="C31" s="2" t="s">
        <v>280</v>
      </c>
      <c r="D31" s="2">
        <v>2696</v>
      </c>
      <c r="E31" s="2">
        <v>30</v>
      </c>
      <c r="F31" s="2">
        <v>349.2</v>
      </c>
      <c r="G31" s="2">
        <v>3</v>
      </c>
      <c r="M31" s="2">
        <v>10405</v>
      </c>
      <c r="N31" s="2">
        <v>25</v>
      </c>
      <c r="O31" s="2">
        <v>26</v>
      </c>
      <c r="P31" s="2">
        <v>25.5</v>
      </c>
      <c r="Q31" s="2">
        <v>1.46E-4</v>
      </c>
      <c r="R31" s="2">
        <v>2.1800000000000001E-5</v>
      </c>
    </row>
    <row r="32" spans="2:20" x14ac:dyDescent="0.3">
      <c r="B32" s="2" t="s">
        <v>430</v>
      </c>
      <c r="C32" s="2" t="s">
        <v>281</v>
      </c>
      <c r="D32" s="2">
        <v>3135</v>
      </c>
      <c r="E32" s="2">
        <v>20</v>
      </c>
      <c r="F32" s="2">
        <v>392.2</v>
      </c>
      <c r="G32" s="2">
        <v>3</v>
      </c>
      <c r="M32" s="2">
        <v>10406</v>
      </c>
      <c r="N32" s="2">
        <v>27</v>
      </c>
      <c r="O32" s="2">
        <v>28</v>
      </c>
      <c r="P32" s="2">
        <v>27.5</v>
      </c>
      <c r="Q32" s="2">
        <v>8.0599999999999994E-5</v>
      </c>
      <c r="R32" s="2">
        <v>1.6799999999999998E-5</v>
      </c>
    </row>
    <row r="33" spans="2:18" x14ac:dyDescent="0.3">
      <c r="B33" s="2" t="s">
        <v>431</v>
      </c>
      <c r="C33" s="2" t="s">
        <v>282</v>
      </c>
      <c r="D33" s="2">
        <v>3410</v>
      </c>
      <c r="E33" s="2">
        <v>110</v>
      </c>
      <c r="F33" s="2">
        <v>427.2</v>
      </c>
      <c r="G33" s="2">
        <v>3</v>
      </c>
      <c r="M33" s="2">
        <v>10407</v>
      </c>
      <c r="N33" s="2">
        <v>29</v>
      </c>
      <c r="O33" s="2">
        <v>30</v>
      </c>
      <c r="P33" s="2">
        <v>29.5</v>
      </c>
      <c r="Q33" s="2">
        <v>6.1699999999999995E-5</v>
      </c>
      <c r="R33" s="2">
        <v>1.8600000000000001E-5</v>
      </c>
    </row>
    <row r="34" spans="2:18" x14ac:dyDescent="0.3">
      <c r="B34" s="2" t="s">
        <v>432</v>
      </c>
      <c r="C34" s="2" t="s">
        <v>283</v>
      </c>
      <c r="D34" s="2">
        <v>3970</v>
      </c>
      <c r="E34" s="2">
        <v>35</v>
      </c>
      <c r="F34" s="2">
        <v>473.9</v>
      </c>
      <c r="G34" s="2">
        <v>3</v>
      </c>
      <c r="M34" s="2">
        <v>10408</v>
      </c>
      <c r="N34" s="2">
        <v>34</v>
      </c>
      <c r="O34" s="2">
        <v>35</v>
      </c>
      <c r="P34" s="2">
        <v>34.5</v>
      </c>
      <c r="Q34" s="2">
        <v>1.07E-4</v>
      </c>
      <c r="R34" s="2">
        <v>4.18E-5</v>
      </c>
    </row>
    <row r="35" spans="2:18" x14ac:dyDescent="0.3">
      <c r="B35" s="2" t="s">
        <v>433</v>
      </c>
      <c r="C35" s="2" t="s">
        <v>284</v>
      </c>
      <c r="D35" s="2">
        <v>4305</v>
      </c>
      <c r="E35" s="2">
        <v>30</v>
      </c>
      <c r="F35" s="2">
        <v>491.9</v>
      </c>
      <c r="G35" s="2">
        <v>3</v>
      </c>
      <c r="M35" s="2">
        <v>10409</v>
      </c>
      <c r="N35" s="2">
        <v>39</v>
      </c>
      <c r="O35" s="2">
        <v>40</v>
      </c>
      <c r="P35" s="2">
        <v>39.5</v>
      </c>
      <c r="Q35" s="2">
        <v>2.9600000000000001E-5</v>
      </c>
      <c r="R35" s="2">
        <v>1.3499999999999999E-5</v>
      </c>
    </row>
    <row r="36" spans="2:18" x14ac:dyDescent="0.3">
      <c r="B36" s="2" t="s">
        <v>434</v>
      </c>
      <c r="C36" s="2" t="s">
        <v>285</v>
      </c>
      <c r="D36" s="2">
        <v>4330</v>
      </c>
      <c r="E36" s="2">
        <v>35</v>
      </c>
      <c r="F36" s="2">
        <v>528.9</v>
      </c>
      <c r="G36" s="2">
        <v>3</v>
      </c>
    </row>
    <row r="37" spans="2:18" x14ac:dyDescent="0.3">
      <c r="B37" s="2" t="s">
        <v>435</v>
      </c>
      <c r="C37" s="2" t="s">
        <v>286</v>
      </c>
      <c r="D37" s="2">
        <v>4425</v>
      </c>
      <c r="E37" s="2">
        <v>35</v>
      </c>
      <c r="F37" s="2">
        <v>558.9</v>
      </c>
      <c r="G37" s="2">
        <v>3</v>
      </c>
    </row>
    <row r="38" spans="2:18" x14ac:dyDescent="0.3">
      <c r="B38" s="2" t="s">
        <v>436</v>
      </c>
      <c r="C38" s="2" t="s">
        <v>287</v>
      </c>
      <c r="D38" s="2">
        <v>4610</v>
      </c>
      <c r="E38" s="2">
        <v>35</v>
      </c>
      <c r="F38" s="2">
        <v>606.9</v>
      </c>
      <c r="G38" s="2">
        <v>3</v>
      </c>
    </row>
    <row r="39" spans="2:18" x14ac:dyDescent="0.3">
      <c r="B39" s="2" t="s">
        <v>437</v>
      </c>
      <c r="C39" s="2" t="s">
        <v>288</v>
      </c>
      <c r="D39" s="2">
        <v>4680</v>
      </c>
      <c r="E39" s="2">
        <v>35</v>
      </c>
      <c r="F39" s="2">
        <v>616.9</v>
      </c>
      <c r="G39" s="2">
        <v>3</v>
      </c>
    </row>
    <row r="40" spans="2:18" x14ac:dyDescent="0.3">
      <c r="B40" s="2" t="s">
        <v>438</v>
      </c>
      <c r="C40" s="2" t="s">
        <v>289</v>
      </c>
      <c r="D40" s="2">
        <v>5000</v>
      </c>
      <c r="E40" s="2">
        <v>40</v>
      </c>
      <c r="F40" s="2">
        <v>633.9</v>
      </c>
      <c r="G40" s="2">
        <v>3</v>
      </c>
    </row>
    <row r="41" spans="2:18" x14ac:dyDescent="0.3">
      <c r="B41" s="2" t="s">
        <v>439</v>
      </c>
      <c r="C41" s="2" t="s">
        <v>290</v>
      </c>
      <c r="D41" s="2">
        <v>5015</v>
      </c>
      <c r="E41" s="2">
        <v>40</v>
      </c>
      <c r="F41" s="2">
        <v>648.9</v>
      </c>
      <c r="G41" s="2">
        <v>3</v>
      </c>
    </row>
    <row r="42" spans="2:18" x14ac:dyDescent="0.3">
      <c r="B42" s="2" t="s">
        <v>440</v>
      </c>
      <c r="C42" s="2" t="s">
        <v>291</v>
      </c>
      <c r="D42" s="2">
        <v>5315</v>
      </c>
      <c r="E42" s="2">
        <v>35</v>
      </c>
      <c r="F42" s="2">
        <v>675.9</v>
      </c>
      <c r="G42" s="2">
        <v>3</v>
      </c>
    </row>
    <row r="43" spans="2:18" x14ac:dyDescent="0.3">
      <c r="B43" s="2" t="s">
        <v>441</v>
      </c>
      <c r="C43" s="2" t="s">
        <v>292</v>
      </c>
      <c r="D43" s="2">
        <v>5915</v>
      </c>
      <c r="E43" s="2">
        <v>25</v>
      </c>
      <c r="F43" s="2">
        <v>698.9</v>
      </c>
      <c r="G43" s="2">
        <v>3</v>
      </c>
    </row>
    <row r="44" spans="2:18" x14ac:dyDescent="0.3">
      <c r="B44" s="2" t="s">
        <v>425</v>
      </c>
      <c r="C44" s="2" t="s">
        <v>293</v>
      </c>
      <c r="D44" s="2">
        <v>5984</v>
      </c>
      <c r="E44" s="2">
        <v>30</v>
      </c>
      <c r="F44" s="2">
        <v>727.4</v>
      </c>
      <c r="G44" s="2">
        <v>3</v>
      </c>
    </row>
  </sheetData>
  <mergeCells count="2">
    <mergeCell ref="L3:R3"/>
    <mergeCell ref="L19:S19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2DCE-B0E3-476E-9C78-E8389813B196}">
  <dimension ref="A2:J30"/>
  <sheetViews>
    <sheetView workbookViewId="0">
      <selection activeCell="L43" sqref="L43"/>
    </sheetView>
  </sheetViews>
  <sheetFormatPr defaultRowHeight="14.5" x14ac:dyDescent="0.35"/>
  <cols>
    <col min="1" max="1" width="11.7265625" style="1" customWidth="1"/>
    <col min="2" max="3" width="8.7265625" style="1"/>
    <col min="8" max="8" width="15.26953125" style="1" customWidth="1"/>
    <col min="9" max="9" width="12.453125" style="1" customWidth="1"/>
    <col min="10" max="10" width="9.90625" style="1" customWidth="1"/>
  </cols>
  <sheetData>
    <row r="2" spans="1:10" x14ac:dyDescent="0.35">
      <c r="A2" s="2"/>
      <c r="B2" s="35" t="s">
        <v>466</v>
      </c>
      <c r="C2" s="35"/>
      <c r="D2" s="35"/>
      <c r="E2" s="35" t="s">
        <v>467</v>
      </c>
      <c r="F2" s="35"/>
      <c r="G2" s="35"/>
      <c r="H2" s="35" t="s">
        <v>468</v>
      </c>
      <c r="I2" s="35"/>
      <c r="J2" s="35"/>
    </row>
    <row r="4" spans="1:10" s="5" customFormat="1" ht="18.5" x14ac:dyDescent="0.35">
      <c r="A4" s="3" t="s">
        <v>235</v>
      </c>
      <c r="B4" s="9" t="s">
        <v>238</v>
      </c>
      <c r="C4" s="3" t="s">
        <v>369</v>
      </c>
      <c r="H4" s="3" t="s">
        <v>235</v>
      </c>
      <c r="I4" s="9" t="s">
        <v>238</v>
      </c>
      <c r="J4" s="3" t="s">
        <v>369</v>
      </c>
    </row>
    <row r="5" spans="1:10" s="6" customFormat="1" ht="14" x14ac:dyDescent="0.3">
      <c r="A5" s="2" t="s">
        <v>358</v>
      </c>
      <c r="B5" s="2">
        <v>5.6077000000000012</v>
      </c>
      <c r="C5" s="2">
        <v>5.0000000000000001E-3</v>
      </c>
      <c r="H5" s="2" t="s">
        <v>382</v>
      </c>
      <c r="I5" s="2">
        <v>7.6578333333333335</v>
      </c>
      <c r="J5" s="2">
        <v>7.0000000000000001E-3</v>
      </c>
    </row>
    <row r="6" spans="1:10" s="6" customFormat="1" ht="14" x14ac:dyDescent="0.3">
      <c r="A6" s="2" t="s">
        <v>359</v>
      </c>
      <c r="B6" s="2">
        <v>4.7827000000000002</v>
      </c>
      <c r="C6" s="2">
        <v>0.01</v>
      </c>
      <c r="H6" s="2" t="s">
        <v>383</v>
      </c>
      <c r="I6" s="2">
        <v>6.1788333333333334</v>
      </c>
      <c r="J6" s="2">
        <v>4.0000000000000001E-3</v>
      </c>
    </row>
    <row r="7" spans="1:10" s="6" customFormat="1" ht="14" x14ac:dyDescent="0.3">
      <c r="A7" s="2" t="s">
        <v>360</v>
      </c>
      <c r="B7" s="2">
        <v>6.3126999999999995</v>
      </c>
      <c r="C7" s="2">
        <v>1.0999999999999999E-2</v>
      </c>
      <c r="H7" s="2" t="s">
        <v>384</v>
      </c>
      <c r="I7" s="2">
        <v>2.996833333333333</v>
      </c>
      <c r="J7" s="2">
        <v>6.0000000000000001E-3</v>
      </c>
    </row>
    <row r="8" spans="1:10" s="6" customFormat="1" ht="14" x14ac:dyDescent="0.3">
      <c r="A8" s="2" t="s">
        <v>361</v>
      </c>
      <c r="B8" s="2">
        <v>6.3536999999999999</v>
      </c>
      <c r="C8" s="2">
        <v>8.9999999999999993E-3</v>
      </c>
      <c r="H8" s="2" t="s">
        <v>385</v>
      </c>
      <c r="I8" s="2">
        <v>4.7918333333333338</v>
      </c>
      <c r="J8" s="2">
        <v>2E-3</v>
      </c>
    </row>
    <row r="9" spans="1:10" s="6" customFormat="1" ht="14" x14ac:dyDescent="0.3">
      <c r="A9" s="2" t="s">
        <v>362</v>
      </c>
      <c r="B9" s="2">
        <v>1.8297000000000008</v>
      </c>
      <c r="C9" s="2">
        <v>8.0000000000000002E-3</v>
      </c>
      <c r="H9" s="2" t="s">
        <v>386</v>
      </c>
      <c r="I9" s="2">
        <v>4.9888333333333339</v>
      </c>
      <c r="J9" s="2">
        <v>6.0000000000000001E-3</v>
      </c>
    </row>
    <row r="10" spans="1:10" s="6" customFormat="1" ht="14" x14ac:dyDescent="0.3">
      <c r="A10" s="2" t="s">
        <v>363</v>
      </c>
      <c r="B10" s="2">
        <v>9.5136666666666674</v>
      </c>
      <c r="C10" s="2">
        <v>7.0000000000000001E-3</v>
      </c>
      <c r="H10" s="2" t="s">
        <v>387</v>
      </c>
      <c r="I10" s="2">
        <v>2.6568333333333332</v>
      </c>
      <c r="J10" s="2">
        <v>8.0000000000000002E-3</v>
      </c>
    </row>
    <row r="11" spans="1:10" s="6" customFormat="1" ht="14" x14ac:dyDescent="0.3">
      <c r="A11" s="2" t="s">
        <v>364</v>
      </c>
      <c r="B11" s="2">
        <v>2.2386999999999997</v>
      </c>
      <c r="C11" s="2">
        <v>8.9999999999999993E-3</v>
      </c>
      <c r="H11" s="2" t="s">
        <v>388</v>
      </c>
      <c r="I11" s="2">
        <v>5.4158333333333335</v>
      </c>
      <c r="J11" s="2">
        <v>7.0000000000000001E-3</v>
      </c>
    </row>
    <row r="12" spans="1:10" s="6" customFormat="1" ht="14" x14ac:dyDescent="0.3">
      <c r="A12" s="2" t="s">
        <v>365</v>
      </c>
      <c r="B12" s="2">
        <v>2.2697000000000003</v>
      </c>
      <c r="C12" s="2">
        <v>6.0000000000000001E-3</v>
      </c>
      <c r="H12" s="2" t="s">
        <v>389</v>
      </c>
      <c r="I12" s="2">
        <v>2.3148333333333331</v>
      </c>
      <c r="J12" s="2">
        <v>6.0000000000000001E-3</v>
      </c>
    </row>
    <row r="13" spans="1:10" s="6" customFormat="1" ht="14" x14ac:dyDescent="0.3">
      <c r="A13" s="2" t="s">
        <v>366</v>
      </c>
      <c r="B13" s="2">
        <v>1.1556999999999995</v>
      </c>
      <c r="C13" s="2">
        <v>7.0000000000000001E-3</v>
      </c>
      <c r="H13" s="2"/>
      <c r="I13" s="2"/>
      <c r="J13" s="2"/>
    </row>
    <row r="14" spans="1:10" s="6" customFormat="1" ht="14" x14ac:dyDescent="0.3">
      <c r="A14" s="2" t="s">
        <v>367</v>
      </c>
      <c r="B14" s="2">
        <v>2.9207000000000001</v>
      </c>
      <c r="C14" s="2">
        <v>7.0000000000000001E-3</v>
      </c>
      <c r="H14" s="2"/>
      <c r="I14" s="2"/>
      <c r="J14" s="2"/>
    </row>
    <row r="15" spans="1:10" s="6" customFormat="1" ht="14" x14ac:dyDescent="0.3">
      <c r="A15" s="2" t="s">
        <v>368</v>
      </c>
      <c r="B15" s="2">
        <v>4.4376999999999995</v>
      </c>
      <c r="C15" s="2">
        <v>7.0000000000000001E-3</v>
      </c>
      <c r="H15" s="2"/>
      <c r="I15" s="2"/>
      <c r="J15" s="2"/>
    </row>
    <row r="17" spans="1:10" x14ac:dyDescent="0.35">
      <c r="A17" s="6" t="s">
        <v>469</v>
      </c>
      <c r="B17" s="6"/>
      <c r="C17" s="6"/>
      <c r="H17" s="6" t="s">
        <v>470</v>
      </c>
      <c r="I17" s="6"/>
      <c r="J17" s="6"/>
    </row>
    <row r="18" spans="1:10" ht="15" thickBot="1" x14ac:dyDescent="0.4">
      <c r="A18" s="6"/>
      <c r="B18" s="6"/>
      <c r="C18" s="6"/>
    </row>
    <row r="19" spans="1:10" x14ac:dyDescent="0.35">
      <c r="A19" s="10"/>
      <c r="B19" s="10" t="s">
        <v>370</v>
      </c>
      <c r="C19" s="10" t="s">
        <v>371</v>
      </c>
      <c r="H19" s="10"/>
      <c r="I19" s="10" t="s">
        <v>370</v>
      </c>
      <c r="J19" s="10" t="s">
        <v>371</v>
      </c>
    </row>
    <row r="20" spans="1:10" x14ac:dyDescent="0.35">
      <c r="A20" s="6" t="s">
        <v>372</v>
      </c>
      <c r="B20" s="6">
        <v>4.9772999999999996</v>
      </c>
      <c r="C20" s="6">
        <v>3.7560277777777777</v>
      </c>
      <c r="H20" s="6" t="s">
        <v>372</v>
      </c>
      <c r="I20" s="6">
        <v>5.4063333333333334</v>
      </c>
      <c r="J20" s="6">
        <v>3.8440833333333333</v>
      </c>
    </row>
    <row r="21" spans="1:10" x14ac:dyDescent="0.35">
      <c r="A21" s="6" t="s">
        <v>373</v>
      </c>
      <c r="B21" s="6">
        <v>3.505107300000013</v>
      </c>
      <c r="C21" s="6">
        <v>9.1172026979629628</v>
      </c>
      <c r="H21" s="6" t="s">
        <v>373</v>
      </c>
      <c r="I21" s="6">
        <v>3.9497696666666684</v>
      </c>
      <c r="J21" s="6">
        <v>2.5096729166666663</v>
      </c>
    </row>
    <row r="22" spans="1:10" x14ac:dyDescent="0.35">
      <c r="A22" s="6" t="s">
        <v>374</v>
      </c>
      <c r="B22" s="6">
        <v>5</v>
      </c>
      <c r="C22" s="6">
        <v>6</v>
      </c>
      <c r="H22" s="6" t="s">
        <v>374</v>
      </c>
      <c r="I22" s="6">
        <v>4</v>
      </c>
      <c r="J22" s="6">
        <v>4</v>
      </c>
    </row>
    <row r="23" spans="1:10" x14ac:dyDescent="0.35">
      <c r="A23" s="6" t="s">
        <v>375</v>
      </c>
      <c r="B23" s="6">
        <v>0</v>
      </c>
      <c r="C23" s="6"/>
      <c r="H23" s="6" t="s">
        <v>390</v>
      </c>
      <c r="I23" s="6">
        <v>3.2297212916666673</v>
      </c>
      <c r="J23" s="6"/>
    </row>
    <row r="24" spans="1:10" x14ac:dyDescent="0.35">
      <c r="A24" s="6" t="s">
        <v>376</v>
      </c>
      <c r="B24" s="6">
        <v>8</v>
      </c>
      <c r="C24" s="6"/>
      <c r="H24" s="6" t="s">
        <v>375</v>
      </c>
      <c r="I24" s="6">
        <v>0</v>
      </c>
      <c r="J24" s="6"/>
    </row>
    <row r="25" spans="1:10" x14ac:dyDescent="0.35">
      <c r="A25" s="6" t="s">
        <v>377</v>
      </c>
      <c r="B25" s="6">
        <v>0.81956176334309183</v>
      </c>
      <c r="C25" s="6"/>
      <c r="H25" s="6" t="s">
        <v>376</v>
      </c>
      <c r="I25" s="6">
        <v>6</v>
      </c>
      <c r="J25" s="6"/>
    </row>
    <row r="26" spans="1:10" x14ac:dyDescent="0.35">
      <c r="A26" s="6" t="s">
        <v>378</v>
      </c>
      <c r="B26" s="6">
        <v>0.21810008656307334</v>
      </c>
      <c r="C26" s="6"/>
      <c r="H26" s="6" t="s">
        <v>377</v>
      </c>
      <c r="I26" s="6">
        <v>1.2293711236575218</v>
      </c>
      <c r="J26" s="6"/>
    </row>
    <row r="27" spans="1:10" x14ac:dyDescent="0.35">
      <c r="A27" s="6" t="s">
        <v>379</v>
      </c>
      <c r="B27" s="6">
        <v>1.8595480375308981</v>
      </c>
      <c r="C27" s="6"/>
      <c r="H27" s="6" t="s">
        <v>378</v>
      </c>
      <c r="I27" s="6">
        <v>0.13247614463997481</v>
      </c>
      <c r="J27" s="6"/>
    </row>
    <row r="28" spans="1:10" x14ac:dyDescent="0.35">
      <c r="A28" s="6" t="s">
        <v>380</v>
      </c>
      <c r="B28" s="6">
        <v>0.43620017312614667</v>
      </c>
      <c r="C28" s="6"/>
      <c r="H28" s="6" t="s">
        <v>379</v>
      </c>
      <c r="I28" s="6">
        <v>1.9431802805153031</v>
      </c>
      <c r="J28" s="6"/>
    </row>
    <row r="29" spans="1:10" ht="15" thickBot="1" x14ac:dyDescent="0.4">
      <c r="A29" s="11" t="s">
        <v>381</v>
      </c>
      <c r="B29" s="11">
        <v>2.3060041352041671</v>
      </c>
      <c r="C29" s="11"/>
      <c r="H29" s="6" t="s">
        <v>380</v>
      </c>
      <c r="I29" s="6">
        <v>0.26495228927994963</v>
      </c>
      <c r="J29" s="6"/>
    </row>
    <row r="30" spans="1:10" ht="15" thickBot="1" x14ac:dyDescent="0.4">
      <c r="H30" s="11" t="s">
        <v>381</v>
      </c>
      <c r="I30" s="11">
        <v>2.4469118511449697</v>
      </c>
      <c r="J30" s="11"/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C5AA-B2E7-4000-8AEA-DB842DD9DC73}">
  <dimension ref="A1:G236"/>
  <sheetViews>
    <sheetView workbookViewId="0">
      <selection activeCell="M214" sqref="M214"/>
    </sheetView>
  </sheetViews>
  <sheetFormatPr defaultRowHeight="14.5" x14ac:dyDescent="0.35"/>
  <cols>
    <col min="1" max="1" width="16.54296875" customWidth="1"/>
    <col min="2" max="2" width="13.54296875" customWidth="1"/>
    <col min="3" max="3" width="14.7265625" customWidth="1"/>
    <col min="4" max="4" width="14.6328125" customWidth="1"/>
    <col min="5" max="5" width="16.6328125" customWidth="1"/>
    <col min="6" max="6" width="12.7265625" customWidth="1"/>
    <col min="7" max="7" width="15" customWidth="1"/>
  </cols>
  <sheetData>
    <row r="1" spans="1:7" x14ac:dyDescent="0.35">
      <c r="A1" s="3" t="s">
        <v>236</v>
      </c>
      <c r="B1" s="3" t="s">
        <v>237</v>
      </c>
      <c r="C1" t="s">
        <v>484</v>
      </c>
      <c r="D1" t="s">
        <v>485</v>
      </c>
      <c r="E1" t="s">
        <v>486</v>
      </c>
      <c r="F1" t="s">
        <v>487</v>
      </c>
      <c r="G1" t="s">
        <v>488</v>
      </c>
    </row>
    <row r="2" spans="1:7" x14ac:dyDescent="0.35">
      <c r="A2" s="2">
        <v>0.875</v>
      </c>
      <c r="B2" s="2">
        <v>2017.0703228125003</v>
      </c>
      <c r="C2">
        <v>1</v>
      </c>
      <c r="D2">
        <v>1</v>
      </c>
      <c r="E2">
        <v>1</v>
      </c>
    </row>
    <row r="3" spans="1:7" x14ac:dyDescent="0.35">
      <c r="A3" s="2">
        <v>1.125</v>
      </c>
      <c r="B3" s="2">
        <v>2016.2390405874967</v>
      </c>
      <c r="C3">
        <v>1</v>
      </c>
      <c r="D3">
        <v>1</v>
      </c>
      <c r="E3">
        <v>1</v>
      </c>
    </row>
    <row r="4" spans="1:7" x14ac:dyDescent="0.35">
      <c r="A4" s="2">
        <v>1.875</v>
      </c>
      <c r="B4" s="2">
        <v>2013.7451939125012</v>
      </c>
      <c r="C4">
        <v>1</v>
      </c>
      <c r="D4">
        <v>1</v>
      </c>
      <c r="E4">
        <v>1</v>
      </c>
    </row>
    <row r="5" spans="1:7" x14ac:dyDescent="0.35">
      <c r="A5" s="2">
        <v>2.125</v>
      </c>
      <c r="B5" s="2">
        <v>2012.9139116874974</v>
      </c>
      <c r="C5">
        <v>1</v>
      </c>
      <c r="D5">
        <v>1</v>
      </c>
      <c r="E5">
        <v>1</v>
      </c>
    </row>
    <row r="6" spans="1:7" x14ac:dyDescent="0.35">
      <c r="A6" s="2">
        <v>2.375</v>
      </c>
      <c r="B6" s="2">
        <v>2012.0826294624987</v>
      </c>
      <c r="C6">
        <v>1</v>
      </c>
      <c r="D6">
        <v>1</v>
      </c>
      <c r="E6">
        <v>1</v>
      </c>
    </row>
    <row r="7" spans="1:7" x14ac:dyDescent="0.35">
      <c r="A7" s="2">
        <v>2.625</v>
      </c>
      <c r="B7" s="2">
        <v>2011.2513472374997</v>
      </c>
      <c r="C7">
        <v>1</v>
      </c>
      <c r="D7">
        <v>1</v>
      </c>
      <c r="E7">
        <v>1</v>
      </c>
    </row>
    <row r="8" spans="1:7" x14ac:dyDescent="0.35">
      <c r="A8" s="2">
        <v>2.875</v>
      </c>
      <c r="B8" s="2">
        <v>2010.4200650124999</v>
      </c>
      <c r="C8">
        <v>1</v>
      </c>
      <c r="D8">
        <v>1</v>
      </c>
      <c r="E8">
        <v>1</v>
      </c>
    </row>
    <row r="9" spans="1:7" x14ac:dyDescent="0.35">
      <c r="A9" s="2">
        <v>3.125</v>
      </c>
      <c r="B9" s="2">
        <v>2009.5887827874988</v>
      </c>
      <c r="C9">
        <v>1</v>
      </c>
      <c r="D9">
        <v>1</v>
      </c>
      <c r="E9">
        <v>1</v>
      </c>
    </row>
    <row r="10" spans="1:7" x14ac:dyDescent="0.35">
      <c r="A10" s="2">
        <v>3.375</v>
      </c>
      <c r="B10" s="2">
        <v>2008.757500562501</v>
      </c>
      <c r="C10">
        <v>1</v>
      </c>
      <c r="D10">
        <v>1</v>
      </c>
      <c r="E10">
        <v>1</v>
      </c>
    </row>
    <row r="11" spans="1:7" x14ac:dyDescent="0.35">
      <c r="A11" s="2">
        <v>3.625</v>
      </c>
      <c r="B11" s="2">
        <v>2007.9262183374942</v>
      </c>
      <c r="C11">
        <v>1</v>
      </c>
      <c r="D11">
        <v>1</v>
      </c>
      <c r="E11">
        <v>1</v>
      </c>
    </row>
    <row r="12" spans="1:7" x14ac:dyDescent="0.35">
      <c r="A12" s="2">
        <v>3.875</v>
      </c>
      <c r="B12" s="2">
        <v>2007.0949361124988</v>
      </c>
      <c r="C12">
        <v>1</v>
      </c>
      <c r="D12">
        <v>1</v>
      </c>
      <c r="E12">
        <v>1</v>
      </c>
    </row>
    <row r="13" spans="1:7" x14ac:dyDescent="0.35">
      <c r="A13" s="2">
        <v>4.125</v>
      </c>
      <c r="B13" s="2">
        <v>2006.192928375624</v>
      </c>
      <c r="C13">
        <v>1</v>
      </c>
      <c r="D13">
        <v>1</v>
      </c>
      <c r="E13">
        <v>1</v>
      </c>
    </row>
    <row r="14" spans="1:7" x14ac:dyDescent="0.35">
      <c r="A14" s="2">
        <v>4.375</v>
      </c>
      <c r="B14" s="2">
        <v>2005.2201951268737</v>
      </c>
      <c r="C14">
        <v>1</v>
      </c>
      <c r="D14">
        <v>1</v>
      </c>
      <c r="E14">
        <v>1</v>
      </c>
    </row>
    <row r="15" spans="1:7" x14ac:dyDescent="0.35">
      <c r="A15" s="2">
        <v>4.625</v>
      </c>
      <c r="B15" s="2">
        <v>2004.2474618781243</v>
      </c>
      <c r="C15">
        <v>1</v>
      </c>
      <c r="D15">
        <v>1</v>
      </c>
      <c r="E15">
        <v>1</v>
      </c>
    </row>
    <row r="16" spans="1:7" x14ac:dyDescent="0.35">
      <c r="A16" s="2">
        <v>4.875</v>
      </c>
      <c r="B16" s="2">
        <v>2003.2747286293802</v>
      </c>
      <c r="C16">
        <v>1</v>
      </c>
      <c r="D16">
        <v>1</v>
      </c>
      <c r="E16">
        <v>1</v>
      </c>
    </row>
    <row r="17" spans="1:5" x14ac:dyDescent="0.35">
      <c r="A17" s="2">
        <v>5.125</v>
      </c>
      <c r="B17" s="2">
        <v>2002.3019953806261</v>
      </c>
      <c r="C17">
        <v>1</v>
      </c>
      <c r="D17">
        <v>1</v>
      </c>
      <c r="E17">
        <v>1</v>
      </c>
    </row>
    <row r="18" spans="1:5" x14ac:dyDescent="0.35">
      <c r="A18" s="2">
        <v>5.375</v>
      </c>
      <c r="B18" s="2">
        <v>2001.3292621318799</v>
      </c>
      <c r="C18">
        <v>1</v>
      </c>
      <c r="D18">
        <v>1</v>
      </c>
      <c r="E18">
        <v>1</v>
      </c>
    </row>
    <row r="19" spans="1:5" x14ac:dyDescent="0.35">
      <c r="A19" s="2">
        <v>5.625</v>
      </c>
      <c r="B19" s="2">
        <v>2000.356528883123</v>
      </c>
      <c r="C19">
        <v>1</v>
      </c>
      <c r="D19">
        <v>1</v>
      </c>
      <c r="E19">
        <v>1</v>
      </c>
    </row>
    <row r="20" spans="1:5" x14ac:dyDescent="0.35">
      <c r="A20" s="2">
        <v>5.875</v>
      </c>
      <c r="B20" s="2">
        <v>1999.3837956343764</v>
      </c>
      <c r="C20">
        <v>1</v>
      </c>
      <c r="D20">
        <v>1</v>
      </c>
      <c r="E20">
        <v>1</v>
      </c>
    </row>
    <row r="21" spans="1:5" x14ac:dyDescent="0.35">
      <c r="A21" s="2">
        <v>6</v>
      </c>
      <c r="B21" s="2">
        <v>1998.8974290099991</v>
      </c>
      <c r="C21">
        <v>1</v>
      </c>
      <c r="D21">
        <v>1</v>
      </c>
      <c r="E21">
        <v>1</v>
      </c>
    </row>
    <row r="22" spans="1:5" x14ac:dyDescent="0.35">
      <c r="A22" s="2">
        <v>6.125</v>
      </c>
      <c r="B22" s="2">
        <v>1998.4110623856225</v>
      </c>
      <c r="C22">
        <v>1</v>
      </c>
      <c r="D22">
        <v>1</v>
      </c>
      <c r="E22">
        <v>1</v>
      </c>
    </row>
    <row r="23" spans="1:5" x14ac:dyDescent="0.35">
      <c r="A23" s="2">
        <v>6.375</v>
      </c>
      <c r="B23" s="2">
        <v>1997.438329136874</v>
      </c>
      <c r="C23">
        <v>1</v>
      </c>
      <c r="D23">
        <v>1</v>
      </c>
      <c r="E23">
        <v>1</v>
      </c>
    </row>
    <row r="24" spans="1:5" x14ac:dyDescent="0.35">
      <c r="A24" s="2">
        <v>6.625</v>
      </c>
      <c r="B24" s="2">
        <v>1996.4655958881251</v>
      </c>
      <c r="C24">
        <v>1</v>
      </c>
      <c r="D24">
        <v>1</v>
      </c>
      <c r="E24">
        <v>1</v>
      </c>
    </row>
    <row r="25" spans="1:5" x14ac:dyDescent="0.35">
      <c r="A25" s="2">
        <v>7</v>
      </c>
      <c r="B25" s="2">
        <v>1995.0064960150019</v>
      </c>
      <c r="C25">
        <v>1</v>
      </c>
      <c r="D25">
        <v>1</v>
      </c>
      <c r="E25">
        <v>1</v>
      </c>
    </row>
    <row r="26" spans="1:5" x14ac:dyDescent="0.35">
      <c r="A26" s="2">
        <v>7.125</v>
      </c>
      <c r="B26" s="2">
        <v>1994.5201293906277</v>
      </c>
      <c r="C26">
        <v>1</v>
      </c>
      <c r="D26">
        <v>1</v>
      </c>
      <c r="E26">
        <v>1</v>
      </c>
    </row>
    <row r="27" spans="1:5" x14ac:dyDescent="0.35">
      <c r="A27" s="2">
        <v>7.375</v>
      </c>
      <c r="B27" s="2">
        <v>1993.547396141877</v>
      </c>
      <c r="C27">
        <v>1</v>
      </c>
      <c r="D27">
        <v>1</v>
      </c>
      <c r="E27">
        <v>1</v>
      </c>
    </row>
    <row r="28" spans="1:5" x14ac:dyDescent="0.35">
      <c r="A28" s="2">
        <v>7.625</v>
      </c>
      <c r="B28" s="2">
        <v>1992.5746628931233</v>
      </c>
      <c r="C28">
        <v>1</v>
      </c>
      <c r="D28">
        <v>1</v>
      </c>
      <c r="E28">
        <v>1</v>
      </c>
    </row>
    <row r="29" spans="1:5" x14ac:dyDescent="0.35">
      <c r="A29" s="2">
        <v>7.875</v>
      </c>
      <c r="B29" s="2">
        <v>1991.6019296443744</v>
      </c>
      <c r="C29">
        <v>1</v>
      </c>
      <c r="D29">
        <v>1</v>
      </c>
      <c r="E29">
        <v>1</v>
      </c>
    </row>
    <row r="30" spans="1:5" x14ac:dyDescent="0.35">
      <c r="A30" s="2">
        <v>8</v>
      </c>
      <c r="B30" s="2">
        <v>1991.1155630199964</v>
      </c>
      <c r="C30">
        <v>1</v>
      </c>
      <c r="D30">
        <v>1</v>
      </c>
      <c r="E30">
        <v>1</v>
      </c>
    </row>
    <row r="31" spans="1:5" x14ac:dyDescent="0.35">
      <c r="A31" s="2">
        <v>8.125</v>
      </c>
      <c r="B31" s="2">
        <v>1990.5851825100026</v>
      </c>
      <c r="C31">
        <v>1</v>
      </c>
      <c r="D31">
        <v>1</v>
      </c>
      <c r="E31">
        <v>1</v>
      </c>
    </row>
    <row r="32" spans="1:5" x14ac:dyDescent="0.35">
      <c r="A32" s="2">
        <v>9</v>
      </c>
      <c r="B32" s="2">
        <v>1986.8725189399991</v>
      </c>
      <c r="C32">
        <v>1</v>
      </c>
      <c r="D32">
        <v>1</v>
      </c>
      <c r="E32">
        <v>1</v>
      </c>
    </row>
    <row r="33" spans="1:6" x14ac:dyDescent="0.35">
      <c r="A33" s="2">
        <v>9.125</v>
      </c>
      <c r="B33" s="2">
        <v>1986.3421384299984</v>
      </c>
      <c r="C33">
        <v>1</v>
      </c>
      <c r="D33">
        <v>1</v>
      </c>
      <c r="E33">
        <v>1</v>
      </c>
    </row>
    <row r="34" spans="1:6" x14ac:dyDescent="0.35">
      <c r="A34" s="2">
        <v>10</v>
      </c>
      <c r="B34" s="2">
        <v>1982.6294748600033</v>
      </c>
      <c r="C34">
        <v>1</v>
      </c>
      <c r="D34">
        <v>1</v>
      </c>
      <c r="E34">
        <v>1</v>
      </c>
    </row>
    <row r="35" spans="1:6" x14ac:dyDescent="0.35">
      <c r="A35" s="2">
        <v>10.125</v>
      </c>
      <c r="B35" s="2">
        <v>1982.099094349998</v>
      </c>
      <c r="C35">
        <v>1</v>
      </c>
      <c r="D35">
        <v>1</v>
      </c>
      <c r="E35">
        <v>1</v>
      </c>
    </row>
    <row r="36" spans="1:6" x14ac:dyDescent="0.35">
      <c r="A36" s="2">
        <v>11</v>
      </c>
      <c r="B36" s="2">
        <v>1978.38643078</v>
      </c>
      <c r="C36">
        <v>1</v>
      </c>
      <c r="D36">
        <v>1</v>
      </c>
      <c r="E36">
        <v>1</v>
      </c>
    </row>
    <row r="37" spans="1:6" x14ac:dyDescent="0.35">
      <c r="A37" s="2">
        <v>11.125</v>
      </c>
      <c r="B37" s="2">
        <v>1977.8560502700018</v>
      </c>
      <c r="C37">
        <v>1</v>
      </c>
      <c r="D37">
        <v>1</v>
      </c>
      <c r="E37">
        <v>1</v>
      </c>
    </row>
    <row r="38" spans="1:6" x14ac:dyDescent="0.35">
      <c r="A38" s="2">
        <v>12</v>
      </c>
      <c r="B38" s="2">
        <v>1974.1433867000005</v>
      </c>
      <c r="C38">
        <v>1</v>
      </c>
      <c r="D38">
        <v>1</v>
      </c>
      <c r="E38">
        <v>1</v>
      </c>
      <c r="F38">
        <v>1</v>
      </c>
    </row>
    <row r="39" spans="1:6" x14ac:dyDescent="0.35">
      <c r="A39" s="2">
        <v>12.125</v>
      </c>
      <c r="B39" s="2">
        <v>1973.5003351675005</v>
      </c>
      <c r="C39">
        <v>1</v>
      </c>
      <c r="D39">
        <v>1</v>
      </c>
      <c r="E39">
        <v>1</v>
      </c>
      <c r="F39">
        <v>1</v>
      </c>
    </row>
    <row r="40" spans="1:6" x14ac:dyDescent="0.35">
      <c r="A40" s="2">
        <v>13</v>
      </c>
      <c r="B40" s="2">
        <v>1968.99897444</v>
      </c>
      <c r="C40">
        <v>1</v>
      </c>
      <c r="D40">
        <v>1</v>
      </c>
      <c r="E40">
        <v>1</v>
      </c>
      <c r="F40">
        <v>1</v>
      </c>
    </row>
    <row r="41" spans="1:6" x14ac:dyDescent="0.35">
      <c r="A41" s="2">
        <v>13.125</v>
      </c>
      <c r="B41" s="2">
        <v>1968.3559229075001</v>
      </c>
      <c r="C41">
        <v>1</v>
      </c>
      <c r="D41">
        <v>1</v>
      </c>
      <c r="E41">
        <v>1</v>
      </c>
      <c r="F41">
        <v>1</v>
      </c>
    </row>
    <row r="42" spans="1:6" x14ac:dyDescent="0.35">
      <c r="A42" s="2">
        <v>14</v>
      </c>
      <c r="B42" s="2">
        <v>1963.8545621800008</v>
      </c>
      <c r="C42">
        <v>1</v>
      </c>
      <c r="D42">
        <v>1</v>
      </c>
      <c r="E42">
        <v>1</v>
      </c>
      <c r="F42">
        <v>1</v>
      </c>
    </row>
    <row r="43" spans="1:6" x14ac:dyDescent="0.35">
      <c r="A43" s="2">
        <v>14.125</v>
      </c>
      <c r="B43" s="2">
        <v>1963.2115106474982</v>
      </c>
      <c r="C43">
        <v>1</v>
      </c>
      <c r="D43">
        <v>1</v>
      </c>
      <c r="E43">
        <v>1</v>
      </c>
      <c r="F43">
        <v>1</v>
      </c>
    </row>
    <row r="44" spans="1:6" x14ac:dyDescent="0.35">
      <c r="A44" s="2">
        <v>15</v>
      </c>
      <c r="B44" s="2">
        <v>1958.7101499199978</v>
      </c>
      <c r="C44">
        <v>1</v>
      </c>
      <c r="D44">
        <v>1</v>
      </c>
      <c r="E44">
        <v>1</v>
      </c>
      <c r="F44">
        <v>1</v>
      </c>
    </row>
    <row r="45" spans="1:6" x14ac:dyDescent="0.35">
      <c r="A45" s="2">
        <v>15.125</v>
      </c>
      <c r="B45" s="2">
        <v>1958.0670983875004</v>
      </c>
      <c r="C45">
        <v>1</v>
      </c>
      <c r="D45">
        <v>1</v>
      </c>
      <c r="E45">
        <v>1</v>
      </c>
      <c r="F45">
        <v>1</v>
      </c>
    </row>
    <row r="46" spans="1:6" x14ac:dyDescent="0.35">
      <c r="A46" s="2">
        <v>16</v>
      </c>
      <c r="B46" s="2">
        <v>1953.5657376600013</v>
      </c>
      <c r="C46">
        <v>1</v>
      </c>
      <c r="D46">
        <v>1</v>
      </c>
      <c r="E46">
        <v>1</v>
      </c>
      <c r="F46">
        <v>1</v>
      </c>
    </row>
    <row r="47" spans="1:6" x14ac:dyDescent="0.35">
      <c r="A47" s="2">
        <v>16.125</v>
      </c>
      <c r="B47" s="2">
        <v>1952.4395597351872</v>
      </c>
      <c r="C47">
        <v>1</v>
      </c>
      <c r="D47">
        <v>1</v>
      </c>
      <c r="E47">
        <v>1</v>
      </c>
      <c r="F47">
        <v>1</v>
      </c>
    </row>
    <row r="48" spans="1:6" x14ac:dyDescent="0.35">
      <c r="A48" s="2">
        <v>16.625</v>
      </c>
      <c r="B48" s="2">
        <v>1947.9348480359395</v>
      </c>
      <c r="C48">
        <v>1</v>
      </c>
      <c r="D48">
        <v>1</v>
      </c>
      <c r="E48">
        <v>1</v>
      </c>
      <c r="F48">
        <v>1</v>
      </c>
    </row>
    <row r="49" spans="1:6" x14ac:dyDescent="0.35">
      <c r="A49" s="2">
        <v>16.875</v>
      </c>
      <c r="B49" s="2">
        <v>1945.682492186311</v>
      </c>
      <c r="C49">
        <v>1</v>
      </c>
      <c r="D49">
        <v>1</v>
      </c>
      <c r="E49">
        <v>1</v>
      </c>
      <c r="F49">
        <v>1</v>
      </c>
    </row>
    <row r="50" spans="1:6" x14ac:dyDescent="0.35">
      <c r="A50" s="2">
        <v>17</v>
      </c>
      <c r="B50" s="2">
        <v>1944.5563142615026</v>
      </c>
      <c r="C50">
        <v>1</v>
      </c>
      <c r="D50">
        <v>1</v>
      </c>
      <c r="E50">
        <v>1</v>
      </c>
      <c r="F50">
        <v>1</v>
      </c>
    </row>
    <row r="51" spans="1:6" x14ac:dyDescent="0.35">
      <c r="A51" s="2">
        <v>17.125</v>
      </c>
      <c r="B51" s="2">
        <v>1943.4301363366892</v>
      </c>
      <c r="C51">
        <v>1</v>
      </c>
      <c r="D51">
        <v>1</v>
      </c>
      <c r="E51">
        <v>1</v>
      </c>
      <c r="F51">
        <v>1</v>
      </c>
    </row>
    <row r="52" spans="1:6" x14ac:dyDescent="0.35">
      <c r="A52" s="2">
        <v>17.375</v>
      </c>
      <c r="B52" s="2">
        <v>1941.1777804870658</v>
      </c>
      <c r="C52">
        <v>1</v>
      </c>
      <c r="D52">
        <v>1</v>
      </c>
      <c r="E52">
        <v>1</v>
      </c>
      <c r="F52">
        <v>1</v>
      </c>
    </row>
    <row r="53" spans="1:6" x14ac:dyDescent="0.35">
      <c r="A53" s="2">
        <v>17.625</v>
      </c>
      <c r="B53" s="2">
        <v>1938.9254246374376</v>
      </c>
      <c r="C53">
        <v>1</v>
      </c>
      <c r="D53">
        <v>1</v>
      </c>
      <c r="E53">
        <v>1</v>
      </c>
      <c r="F53">
        <v>1</v>
      </c>
    </row>
    <row r="54" spans="1:6" x14ac:dyDescent="0.35">
      <c r="A54" s="2">
        <v>17.875</v>
      </c>
      <c r="B54" s="2">
        <v>1936.6730687878132</v>
      </c>
      <c r="C54">
        <v>1</v>
      </c>
      <c r="D54">
        <v>1</v>
      </c>
      <c r="E54">
        <v>1</v>
      </c>
      <c r="F54">
        <v>1</v>
      </c>
    </row>
    <row r="55" spans="1:6" x14ac:dyDescent="0.35">
      <c r="A55" s="2">
        <v>18</v>
      </c>
      <c r="B55" s="2">
        <v>1935.5468908629998</v>
      </c>
      <c r="C55">
        <v>1</v>
      </c>
      <c r="D55">
        <v>1</v>
      </c>
      <c r="E55">
        <v>1</v>
      </c>
      <c r="F55">
        <v>1</v>
      </c>
    </row>
    <row r="56" spans="1:6" x14ac:dyDescent="0.35">
      <c r="A56" s="2">
        <v>18.125</v>
      </c>
      <c r="B56" s="2">
        <v>1934.420712938188</v>
      </c>
      <c r="C56">
        <v>1</v>
      </c>
      <c r="D56">
        <v>1</v>
      </c>
      <c r="E56">
        <v>1</v>
      </c>
      <c r="F56">
        <v>1</v>
      </c>
    </row>
    <row r="57" spans="1:6" x14ac:dyDescent="0.35">
      <c r="A57" s="2">
        <v>18.375</v>
      </c>
      <c r="B57" s="2">
        <v>1932.1683570885614</v>
      </c>
      <c r="C57">
        <v>1</v>
      </c>
      <c r="D57">
        <v>1</v>
      </c>
      <c r="E57">
        <v>1</v>
      </c>
      <c r="F57">
        <v>1</v>
      </c>
    </row>
    <row r="58" spans="1:6" x14ac:dyDescent="0.35">
      <c r="A58" s="2">
        <v>18.875</v>
      </c>
      <c r="B58" s="2">
        <v>1927.6636453893116</v>
      </c>
      <c r="C58">
        <v>1</v>
      </c>
      <c r="D58">
        <v>1</v>
      </c>
      <c r="E58">
        <v>1</v>
      </c>
      <c r="F58">
        <v>1</v>
      </c>
    </row>
    <row r="59" spans="1:6" x14ac:dyDescent="0.35">
      <c r="A59" s="2">
        <v>19</v>
      </c>
      <c r="B59" s="2">
        <v>1926.5374674644977</v>
      </c>
      <c r="C59">
        <v>1</v>
      </c>
      <c r="D59">
        <v>1</v>
      </c>
      <c r="E59">
        <v>1</v>
      </c>
      <c r="F59">
        <v>1</v>
      </c>
    </row>
    <row r="60" spans="1:6" x14ac:dyDescent="0.35">
      <c r="A60" s="2">
        <v>19.125</v>
      </c>
      <c r="B60" s="2">
        <v>1925.4112895396868</v>
      </c>
      <c r="C60">
        <v>1</v>
      </c>
      <c r="D60">
        <v>1</v>
      </c>
      <c r="E60">
        <v>1</v>
      </c>
      <c r="F60">
        <v>1</v>
      </c>
    </row>
    <row r="61" spans="1:6" x14ac:dyDescent="0.35">
      <c r="A61" s="2">
        <v>19.375</v>
      </c>
      <c r="B61" s="2">
        <v>1923.1589336900668</v>
      </c>
      <c r="C61">
        <v>1</v>
      </c>
      <c r="D61">
        <v>1</v>
      </c>
      <c r="E61">
        <v>1</v>
      </c>
      <c r="F61">
        <v>1</v>
      </c>
    </row>
    <row r="62" spans="1:6" x14ac:dyDescent="0.35">
      <c r="A62" s="2">
        <v>19.625</v>
      </c>
      <c r="B62" s="2">
        <v>1920.9065778404351</v>
      </c>
      <c r="C62">
        <v>1</v>
      </c>
      <c r="D62">
        <v>1</v>
      </c>
      <c r="E62">
        <v>1</v>
      </c>
      <c r="F62">
        <v>1</v>
      </c>
    </row>
    <row r="63" spans="1:6" x14ac:dyDescent="0.35">
      <c r="A63" s="2">
        <v>19.875</v>
      </c>
      <c r="B63" s="2">
        <v>1918.654221990814</v>
      </c>
      <c r="C63">
        <v>1</v>
      </c>
      <c r="D63">
        <v>1</v>
      </c>
      <c r="E63">
        <v>1</v>
      </c>
      <c r="F63">
        <v>1</v>
      </c>
    </row>
    <row r="64" spans="1:6" x14ac:dyDescent="0.35">
      <c r="A64" s="2">
        <v>20</v>
      </c>
      <c r="B64" s="2">
        <v>1917.5280440659999</v>
      </c>
      <c r="C64">
        <v>1</v>
      </c>
      <c r="D64">
        <v>1</v>
      </c>
      <c r="E64">
        <v>1</v>
      </c>
      <c r="F64">
        <v>1</v>
      </c>
    </row>
    <row r="65" spans="1:7" x14ac:dyDescent="0.35">
      <c r="A65" s="2">
        <v>20.125</v>
      </c>
      <c r="B65" s="2">
        <v>1915.2717392885615</v>
      </c>
      <c r="C65">
        <v>1</v>
      </c>
      <c r="D65">
        <v>1</v>
      </c>
      <c r="E65">
        <v>1</v>
      </c>
      <c r="F65">
        <v>1</v>
      </c>
    </row>
    <row r="66" spans="1:7" x14ac:dyDescent="0.35">
      <c r="A66" s="2">
        <v>20.375</v>
      </c>
      <c r="B66" s="2">
        <v>1910.7591297336885</v>
      </c>
      <c r="C66">
        <v>1</v>
      </c>
      <c r="D66">
        <v>1</v>
      </c>
      <c r="E66">
        <v>1</v>
      </c>
      <c r="F66">
        <v>1</v>
      </c>
    </row>
    <row r="67" spans="1:7" x14ac:dyDescent="0.35">
      <c r="A67" s="2">
        <v>20.625</v>
      </c>
      <c r="B67" s="2">
        <v>1906.2465201788118</v>
      </c>
      <c r="C67">
        <v>1</v>
      </c>
      <c r="D67">
        <v>1</v>
      </c>
      <c r="E67">
        <v>1</v>
      </c>
      <c r="F67">
        <v>1</v>
      </c>
    </row>
    <row r="68" spans="1:7" x14ac:dyDescent="0.35">
      <c r="A68" s="2">
        <v>20.875</v>
      </c>
      <c r="B68" s="2">
        <v>1901.7339106239378</v>
      </c>
      <c r="C68">
        <v>1</v>
      </c>
      <c r="D68">
        <v>1</v>
      </c>
      <c r="E68">
        <v>1</v>
      </c>
      <c r="F68">
        <v>1</v>
      </c>
    </row>
    <row r="69" spans="1:7" x14ac:dyDescent="0.35">
      <c r="A69" s="2">
        <v>21</v>
      </c>
      <c r="B69" s="2">
        <v>1899.4776058464977</v>
      </c>
      <c r="C69">
        <v>1</v>
      </c>
      <c r="D69">
        <v>1</v>
      </c>
      <c r="E69">
        <v>1</v>
      </c>
      <c r="F69">
        <v>1</v>
      </c>
    </row>
    <row r="70" spans="1:7" x14ac:dyDescent="0.35">
      <c r="A70" s="2">
        <v>21.125</v>
      </c>
      <c r="B70" s="2">
        <v>1897.221301069063</v>
      </c>
      <c r="C70">
        <v>1</v>
      </c>
      <c r="D70">
        <v>1</v>
      </c>
      <c r="E70">
        <v>1</v>
      </c>
      <c r="F70">
        <v>1</v>
      </c>
    </row>
    <row r="71" spans="1:7" x14ac:dyDescent="0.35">
      <c r="A71" s="2">
        <v>21.375</v>
      </c>
      <c r="B71" s="2">
        <v>1892.7086915141863</v>
      </c>
      <c r="C71">
        <v>1</v>
      </c>
      <c r="D71">
        <v>1</v>
      </c>
      <c r="E71">
        <v>1</v>
      </c>
      <c r="F71">
        <v>1</v>
      </c>
    </row>
    <row r="72" spans="1:7" x14ac:dyDescent="0.35">
      <c r="A72" s="2">
        <v>21.625</v>
      </c>
      <c r="B72" s="2">
        <v>1888.1960819593116</v>
      </c>
      <c r="C72">
        <v>1</v>
      </c>
      <c r="D72">
        <v>1</v>
      </c>
      <c r="E72">
        <v>1</v>
      </c>
      <c r="F72">
        <v>1</v>
      </c>
    </row>
    <row r="73" spans="1:7" x14ac:dyDescent="0.35">
      <c r="A73" s="2">
        <v>21.875</v>
      </c>
      <c r="B73" s="2">
        <v>1883.6834724044386</v>
      </c>
      <c r="C73">
        <v>1</v>
      </c>
      <c r="D73">
        <v>1</v>
      </c>
      <c r="E73">
        <v>1</v>
      </c>
      <c r="F73">
        <v>1</v>
      </c>
    </row>
    <row r="74" spans="1:7" x14ac:dyDescent="0.35">
      <c r="A74" s="2">
        <v>22</v>
      </c>
      <c r="B74" s="2">
        <v>1881.4271676270007</v>
      </c>
      <c r="C74">
        <v>1</v>
      </c>
      <c r="D74">
        <v>1</v>
      </c>
      <c r="E74">
        <v>1</v>
      </c>
      <c r="F74">
        <v>1</v>
      </c>
    </row>
    <row r="75" spans="1:7" x14ac:dyDescent="0.35">
      <c r="A75" s="2">
        <v>22.125</v>
      </c>
      <c r="B75" s="2">
        <v>1879.1708628495646</v>
      </c>
      <c r="C75">
        <v>1</v>
      </c>
      <c r="D75">
        <v>1</v>
      </c>
      <c r="E75">
        <v>1</v>
      </c>
      <c r="F75">
        <v>1</v>
      </c>
    </row>
    <row r="76" spans="1:7" x14ac:dyDescent="0.35">
      <c r="A76" s="2">
        <v>22.375</v>
      </c>
      <c r="B76" s="2">
        <v>1874.6582532946868</v>
      </c>
      <c r="C76">
        <v>1</v>
      </c>
      <c r="D76">
        <v>1</v>
      </c>
      <c r="E76">
        <v>1</v>
      </c>
      <c r="F76">
        <v>1</v>
      </c>
    </row>
    <row r="77" spans="1:7" x14ac:dyDescent="0.35">
      <c r="A77" s="2">
        <v>22.625</v>
      </c>
      <c r="B77" s="2">
        <v>1870.1456437398115</v>
      </c>
      <c r="C77">
        <v>1</v>
      </c>
      <c r="D77">
        <v>1</v>
      </c>
      <c r="E77">
        <v>1</v>
      </c>
      <c r="F77">
        <v>1</v>
      </c>
    </row>
    <row r="78" spans="1:7" x14ac:dyDescent="0.35">
      <c r="A78" s="2">
        <v>22.875</v>
      </c>
      <c r="B78" s="2">
        <v>1865.6330341849371</v>
      </c>
      <c r="C78">
        <v>1</v>
      </c>
      <c r="D78">
        <v>1</v>
      </c>
      <c r="E78">
        <v>1</v>
      </c>
      <c r="F78">
        <v>1</v>
      </c>
    </row>
    <row r="79" spans="1:7" x14ac:dyDescent="0.35">
      <c r="A79" s="2">
        <v>23</v>
      </c>
      <c r="B79" s="2">
        <v>1863.3767294074978</v>
      </c>
      <c r="C79">
        <v>1</v>
      </c>
      <c r="D79">
        <v>1</v>
      </c>
      <c r="E79">
        <v>1</v>
      </c>
      <c r="F79">
        <v>1</v>
      </c>
    </row>
    <row r="80" spans="1:7" x14ac:dyDescent="0.35">
      <c r="A80" s="2">
        <v>23.125</v>
      </c>
      <c r="B80" s="2">
        <v>1861.1204246300617</v>
      </c>
      <c r="C80">
        <v>1</v>
      </c>
      <c r="D80">
        <v>1</v>
      </c>
      <c r="E80">
        <v>1</v>
      </c>
      <c r="F80">
        <v>1</v>
      </c>
      <c r="G80">
        <v>1</v>
      </c>
    </row>
    <row r="81" spans="1:7" x14ac:dyDescent="0.35">
      <c r="A81" s="2">
        <v>23.375</v>
      </c>
      <c r="B81" s="2">
        <v>1856.6078150751871</v>
      </c>
      <c r="C81">
        <v>1</v>
      </c>
      <c r="D81">
        <v>1</v>
      </c>
      <c r="E81">
        <v>1</v>
      </c>
      <c r="F81">
        <v>1</v>
      </c>
      <c r="G81">
        <v>1</v>
      </c>
    </row>
    <row r="82" spans="1:7" x14ac:dyDescent="0.35">
      <c r="A82" s="2">
        <v>23.625</v>
      </c>
      <c r="B82" s="2">
        <v>1852.0952055203161</v>
      </c>
      <c r="C82">
        <v>1</v>
      </c>
      <c r="D82">
        <v>1</v>
      </c>
      <c r="E82">
        <v>1</v>
      </c>
      <c r="F82">
        <v>1</v>
      </c>
      <c r="G82">
        <v>1</v>
      </c>
    </row>
    <row r="83" spans="1:7" x14ac:dyDescent="0.35">
      <c r="A83" s="2">
        <v>23.875</v>
      </c>
      <c r="B83" s="2">
        <v>1847.5825959654405</v>
      </c>
      <c r="C83">
        <v>1</v>
      </c>
      <c r="D83">
        <v>1</v>
      </c>
      <c r="E83">
        <v>1</v>
      </c>
      <c r="F83">
        <v>1</v>
      </c>
      <c r="G83">
        <v>1</v>
      </c>
    </row>
    <row r="84" spans="1:7" x14ac:dyDescent="0.35">
      <c r="A84" s="2">
        <v>24</v>
      </c>
      <c r="B84" s="2">
        <v>1845.3262911879985</v>
      </c>
      <c r="C84">
        <v>1</v>
      </c>
      <c r="D84">
        <v>1</v>
      </c>
      <c r="E84">
        <v>1</v>
      </c>
      <c r="F84">
        <v>1</v>
      </c>
      <c r="G84">
        <v>1</v>
      </c>
    </row>
    <row r="85" spans="1:7" x14ac:dyDescent="0.35">
      <c r="A85" s="2">
        <v>24.125</v>
      </c>
      <c r="B85" s="2">
        <v>1843.8007625054968</v>
      </c>
      <c r="C85">
        <v>1</v>
      </c>
      <c r="D85">
        <v>1</v>
      </c>
      <c r="E85">
        <v>1</v>
      </c>
      <c r="F85">
        <v>1</v>
      </c>
      <c r="G85">
        <v>1</v>
      </c>
    </row>
    <row r="86" spans="1:7" x14ac:dyDescent="0.35">
      <c r="A86" s="2">
        <v>25</v>
      </c>
      <c r="B86" s="2">
        <v>1833.1220617279989</v>
      </c>
      <c r="C86">
        <v>1</v>
      </c>
      <c r="D86">
        <v>1</v>
      </c>
      <c r="E86">
        <v>1</v>
      </c>
      <c r="F86">
        <v>1</v>
      </c>
      <c r="G86">
        <v>1</v>
      </c>
    </row>
    <row r="87" spans="1:7" x14ac:dyDescent="0.35">
      <c r="A87" s="2">
        <v>25.125</v>
      </c>
      <c r="B87" s="2">
        <v>1831.5965330455017</v>
      </c>
      <c r="C87">
        <v>1</v>
      </c>
      <c r="D87">
        <v>1</v>
      </c>
      <c r="E87">
        <v>1</v>
      </c>
      <c r="F87">
        <v>1</v>
      </c>
      <c r="G87">
        <v>1</v>
      </c>
    </row>
    <row r="88" spans="1:7" x14ac:dyDescent="0.35">
      <c r="A88" s="2">
        <v>26</v>
      </c>
      <c r="B88" s="2">
        <v>1820.9178322680004</v>
      </c>
      <c r="C88">
        <v>1</v>
      </c>
      <c r="D88">
        <v>1</v>
      </c>
      <c r="E88">
        <v>1</v>
      </c>
      <c r="F88">
        <v>1</v>
      </c>
      <c r="G88">
        <v>1</v>
      </c>
    </row>
    <row r="89" spans="1:7" x14ac:dyDescent="0.35">
      <c r="A89" s="2">
        <v>26.125</v>
      </c>
      <c r="B89" s="2">
        <v>1819.3923035855016</v>
      </c>
      <c r="C89">
        <v>1</v>
      </c>
      <c r="D89">
        <v>1</v>
      </c>
      <c r="E89">
        <v>1</v>
      </c>
      <c r="F89">
        <v>1</v>
      </c>
      <c r="G89">
        <v>1</v>
      </c>
    </row>
    <row r="90" spans="1:7" x14ac:dyDescent="0.35">
      <c r="A90" s="2">
        <v>27</v>
      </c>
      <c r="B90" s="2">
        <v>1808.7136028079981</v>
      </c>
      <c r="C90">
        <v>1</v>
      </c>
      <c r="D90">
        <v>1</v>
      </c>
      <c r="E90">
        <v>1</v>
      </c>
      <c r="F90">
        <v>1</v>
      </c>
      <c r="G90">
        <v>1</v>
      </c>
    </row>
    <row r="91" spans="1:7" x14ac:dyDescent="0.35">
      <c r="A91" s="2">
        <v>27.125</v>
      </c>
      <c r="B91" s="2">
        <v>1807.188074125502</v>
      </c>
      <c r="C91">
        <v>1</v>
      </c>
      <c r="D91">
        <v>1</v>
      </c>
      <c r="E91">
        <v>1</v>
      </c>
      <c r="F91">
        <v>1</v>
      </c>
      <c r="G91">
        <v>1</v>
      </c>
    </row>
    <row r="92" spans="1:7" x14ac:dyDescent="0.35">
      <c r="A92" s="2">
        <v>28.125</v>
      </c>
      <c r="B92" s="2">
        <v>1794.7876743328086</v>
      </c>
      <c r="C92">
        <v>1</v>
      </c>
      <c r="D92">
        <v>1</v>
      </c>
      <c r="E92">
        <v>1</v>
      </c>
      <c r="F92">
        <v>1</v>
      </c>
      <c r="G92">
        <v>1</v>
      </c>
    </row>
    <row r="93" spans="1:7" x14ac:dyDescent="0.35">
      <c r="A93" s="2">
        <v>29.125</v>
      </c>
      <c r="B93" s="2">
        <v>1781.0140822113119</v>
      </c>
      <c r="C93">
        <v>1</v>
      </c>
      <c r="D93">
        <v>1</v>
      </c>
      <c r="E93">
        <v>1</v>
      </c>
      <c r="F93">
        <v>1</v>
      </c>
      <c r="G93">
        <v>1</v>
      </c>
    </row>
    <row r="94" spans="1:7" x14ac:dyDescent="0.35">
      <c r="A94" s="2">
        <v>33</v>
      </c>
      <c r="B94" s="2">
        <v>1727.8465293939978</v>
      </c>
      <c r="C94">
        <v>1</v>
      </c>
      <c r="D94">
        <v>1</v>
      </c>
      <c r="E94">
        <v>1</v>
      </c>
      <c r="F94">
        <v>1</v>
      </c>
      <c r="G94">
        <v>1</v>
      </c>
    </row>
    <row r="95" spans="1:7" x14ac:dyDescent="0.35">
      <c r="A95" s="2">
        <v>35</v>
      </c>
      <c r="B95" s="2">
        <v>1700.7095784579972</v>
      </c>
      <c r="C95">
        <v>1</v>
      </c>
      <c r="D95">
        <v>1</v>
      </c>
      <c r="E95">
        <v>1</v>
      </c>
      <c r="F95">
        <v>1</v>
      </c>
      <c r="G95">
        <v>1</v>
      </c>
    </row>
    <row r="96" spans="1:7" x14ac:dyDescent="0.35">
      <c r="A96" s="2">
        <v>38</v>
      </c>
      <c r="B96" s="2">
        <v>1663.4597608749975</v>
      </c>
      <c r="C96">
        <v>1</v>
      </c>
      <c r="D96">
        <v>1</v>
      </c>
      <c r="E96">
        <v>1</v>
      </c>
      <c r="F96">
        <v>1</v>
      </c>
      <c r="G96">
        <v>1</v>
      </c>
    </row>
    <row r="97" spans="1:7" x14ac:dyDescent="0.35">
      <c r="A97" s="2">
        <v>39</v>
      </c>
      <c r="B97" s="2">
        <v>1651.6190898175012</v>
      </c>
      <c r="C97">
        <v>1</v>
      </c>
      <c r="D97">
        <v>1</v>
      </c>
      <c r="E97">
        <v>1</v>
      </c>
      <c r="F97">
        <v>1</v>
      </c>
      <c r="G97">
        <v>1</v>
      </c>
    </row>
    <row r="98" spans="1:7" x14ac:dyDescent="0.35">
      <c r="A98" s="2">
        <v>43.4</v>
      </c>
      <c r="B98" s="2">
        <v>1608.7214897713984</v>
      </c>
      <c r="C98">
        <v>1</v>
      </c>
      <c r="D98">
        <v>1</v>
      </c>
      <c r="E98">
        <v>1</v>
      </c>
      <c r="F98">
        <v>1</v>
      </c>
      <c r="G98">
        <v>1</v>
      </c>
    </row>
    <row r="99" spans="1:7" x14ac:dyDescent="0.35">
      <c r="A99" s="2">
        <v>44.4</v>
      </c>
      <c r="B99" s="2">
        <v>1600.2040085693959</v>
      </c>
      <c r="C99">
        <v>1</v>
      </c>
      <c r="D99">
        <v>1</v>
      </c>
      <c r="E99">
        <v>1</v>
      </c>
      <c r="F99">
        <v>1</v>
      </c>
      <c r="G99">
        <v>1</v>
      </c>
    </row>
    <row r="100" spans="1:7" x14ac:dyDescent="0.35">
      <c r="A100" s="2">
        <v>45.4</v>
      </c>
      <c r="B100" s="2">
        <v>1592.6118918828993</v>
      </c>
      <c r="C100">
        <v>1</v>
      </c>
      <c r="D100">
        <v>1</v>
      </c>
      <c r="E100">
        <v>1</v>
      </c>
      <c r="F100">
        <v>1</v>
      </c>
      <c r="G100">
        <v>1</v>
      </c>
    </row>
    <row r="101" spans="1:7" x14ac:dyDescent="0.35">
      <c r="A101" s="2">
        <v>77.400000000000006</v>
      </c>
      <c r="B101" s="2">
        <v>1248.8590731383001</v>
      </c>
      <c r="C101">
        <v>1</v>
      </c>
      <c r="D101">
        <v>1</v>
      </c>
      <c r="E101">
        <v>1</v>
      </c>
    </row>
    <row r="102" spans="1:7" x14ac:dyDescent="0.35">
      <c r="A102" s="2">
        <v>78.400000000000006</v>
      </c>
      <c r="B102" s="2">
        <v>1237.9988234428015</v>
      </c>
      <c r="C102">
        <v>1</v>
      </c>
      <c r="D102">
        <v>1</v>
      </c>
      <c r="E102">
        <v>1</v>
      </c>
    </row>
    <row r="103" spans="1:7" x14ac:dyDescent="0.35">
      <c r="A103" s="2">
        <v>79.400000000000006</v>
      </c>
      <c r="B103" s="2">
        <v>1227.1385737473029</v>
      </c>
      <c r="C103">
        <v>1</v>
      </c>
      <c r="D103">
        <v>1</v>
      </c>
      <c r="E103">
        <v>1</v>
      </c>
    </row>
    <row r="104" spans="1:7" x14ac:dyDescent="0.35">
      <c r="A104" s="2">
        <v>80.400000000000006</v>
      </c>
      <c r="B104" s="2">
        <v>1216.0891229529989</v>
      </c>
      <c r="C104">
        <v>1</v>
      </c>
      <c r="D104">
        <v>1</v>
      </c>
      <c r="E104">
        <v>1</v>
      </c>
    </row>
    <row r="105" spans="1:7" x14ac:dyDescent="0.35">
      <c r="A105" s="2">
        <v>81.400000000000006</v>
      </c>
      <c r="B105" s="2">
        <v>1204.7558705104977</v>
      </c>
      <c r="C105">
        <v>1</v>
      </c>
      <c r="D105">
        <v>1</v>
      </c>
      <c r="E105">
        <v>1</v>
      </c>
    </row>
    <row r="106" spans="1:7" x14ac:dyDescent="0.35">
      <c r="A106" s="2">
        <v>82.4</v>
      </c>
      <c r="B106" s="2">
        <v>1193.4226180680012</v>
      </c>
      <c r="C106">
        <v>1</v>
      </c>
      <c r="D106">
        <v>1</v>
      </c>
      <c r="E106">
        <v>1</v>
      </c>
    </row>
    <row r="107" spans="1:7" x14ac:dyDescent="0.35">
      <c r="A107" s="2">
        <v>85.4</v>
      </c>
      <c r="B107" s="2">
        <v>1164.3491465525012</v>
      </c>
      <c r="C107">
        <v>1</v>
      </c>
      <c r="D107">
        <v>1</v>
      </c>
      <c r="E107">
        <v>1</v>
      </c>
    </row>
    <row r="108" spans="1:7" x14ac:dyDescent="0.35">
      <c r="A108" s="2">
        <v>86.4</v>
      </c>
      <c r="B108" s="2">
        <v>1156.5346696900017</v>
      </c>
      <c r="C108">
        <v>1</v>
      </c>
      <c r="D108">
        <v>1</v>
      </c>
      <c r="E108">
        <v>1</v>
      </c>
    </row>
    <row r="109" spans="1:7" x14ac:dyDescent="0.35">
      <c r="A109" s="2">
        <v>87.4</v>
      </c>
      <c r="B109" s="2">
        <v>1148.7201928274997</v>
      </c>
      <c r="C109">
        <v>1</v>
      </c>
      <c r="D109">
        <v>1</v>
      </c>
      <c r="E109">
        <v>1</v>
      </c>
    </row>
    <row r="110" spans="1:7" x14ac:dyDescent="0.35">
      <c r="A110" s="2">
        <v>88.4</v>
      </c>
      <c r="B110" s="2">
        <v>1141.0803254265998</v>
      </c>
      <c r="C110">
        <v>1</v>
      </c>
      <c r="D110">
        <v>1</v>
      </c>
      <c r="E110">
        <v>1</v>
      </c>
    </row>
    <row r="111" spans="1:7" x14ac:dyDescent="0.35">
      <c r="A111" s="2">
        <v>92.4</v>
      </c>
      <c r="B111" s="2">
        <v>1111.2904204682018</v>
      </c>
      <c r="C111">
        <v>1</v>
      </c>
      <c r="D111">
        <v>1</v>
      </c>
      <c r="E111">
        <v>1</v>
      </c>
    </row>
    <row r="112" spans="1:7" x14ac:dyDescent="0.35">
      <c r="A112" s="2">
        <v>94.4</v>
      </c>
      <c r="B112" s="2">
        <v>1095.1440534292014</v>
      </c>
      <c r="C112">
        <v>1</v>
      </c>
      <c r="D112">
        <v>1</v>
      </c>
      <c r="E112">
        <v>1</v>
      </c>
    </row>
    <row r="113" spans="1:5" x14ac:dyDescent="0.35">
      <c r="A113" s="2">
        <v>95.4</v>
      </c>
      <c r="B113" s="2">
        <v>1087.070869909699</v>
      </c>
      <c r="C113">
        <v>1</v>
      </c>
      <c r="D113">
        <v>1</v>
      </c>
      <c r="E113">
        <v>1</v>
      </c>
    </row>
    <row r="114" spans="1:5" x14ac:dyDescent="0.35">
      <c r="A114" s="2">
        <v>96.4</v>
      </c>
      <c r="B114" s="2">
        <v>1078.8691220518008</v>
      </c>
      <c r="C114">
        <v>1</v>
      </c>
      <c r="D114">
        <v>1</v>
      </c>
      <c r="E114">
        <v>1</v>
      </c>
    </row>
    <row r="115" spans="1:5" x14ac:dyDescent="0.35">
      <c r="A115" s="2">
        <v>97.4</v>
      </c>
      <c r="B115" s="2">
        <v>1070.4745276863021</v>
      </c>
      <c r="C115">
        <v>1</v>
      </c>
      <c r="D115">
        <v>1</v>
      </c>
      <c r="E115">
        <v>1</v>
      </c>
    </row>
    <row r="116" spans="1:5" x14ac:dyDescent="0.35">
      <c r="A116" s="2">
        <v>98.4</v>
      </c>
      <c r="B116" s="2">
        <v>1062.0799333207995</v>
      </c>
      <c r="C116">
        <v>1</v>
      </c>
      <c r="D116">
        <v>1</v>
      </c>
      <c r="E116">
        <v>1</v>
      </c>
    </row>
    <row r="117" spans="1:5" x14ac:dyDescent="0.35">
      <c r="A117" s="2">
        <v>99.4</v>
      </c>
      <c r="B117" s="2">
        <v>1053.6853389552989</v>
      </c>
      <c r="C117">
        <v>1</v>
      </c>
      <c r="D117">
        <v>1</v>
      </c>
      <c r="E117">
        <v>1</v>
      </c>
    </row>
    <row r="118" spans="1:5" x14ac:dyDescent="0.35">
      <c r="A118" s="2">
        <v>100.4</v>
      </c>
      <c r="B118" s="2">
        <v>1044.4180717068023</v>
      </c>
      <c r="C118">
        <v>1</v>
      </c>
      <c r="D118">
        <v>1</v>
      </c>
      <c r="E118">
        <v>1</v>
      </c>
    </row>
    <row r="119" spans="1:5" x14ac:dyDescent="0.35">
      <c r="A119" s="2">
        <v>101.4</v>
      </c>
      <c r="B119" s="2">
        <v>1033.8417951337988</v>
      </c>
      <c r="C119">
        <v>1</v>
      </c>
      <c r="D119">
        <v>1</v>
      </c>
      <c r="E119">
        <v>1</v>
      </c>
    </row>
    <row r="120" spans="1:5" x14ac:dyDescent="0.35">
      <c r="A120" s="2">
        <v>102.4</v>
      </c>
      <c r="B120" s="2">
        <v>1023.2655185608006</v>
      </c>
      <c r="C120">
        <v>1</v>
      </c>
      <c r="D120">
        <v>1</v>
      </c>
      <c r="E120">
        <v>1</v>
      </c>
    </row>
    <row r="121" spans="1:5" x14ac:dyDescent="0.35">
      <c r="A121" s="2">
        <v>103.4</v>
      </c>
      <c r="B121" s="2">
        <v>1012.6892419877998</v>
      </c>
      <c r="C121">
        <v>1</v>
      </c>
      <c r="D121">
        <v>1</v>
      </c>
      <c r="E121">
        <v>1</v>
      </c>
    </row>
    <row r="122" spans="1:5" x14ac:dyDescent="0.35">
      <c r="A122" s="2">
        <v>104.4</v>
      </c>
      <c r="B122" s="2">
        <v>1002.3784117177981</v>
      </c>
      <c r="C122">
        <v>1</v>
      </c>
      <c r="D122">
        <v>1</v>
      </c>
      <c r="E122">
        <v>1</v>
      </c>
    </row>
    <row r="123" spans="1:5" x14ac:dyDescent="0.35">
      <c r="A123" s="2">
        <v>105.4</v>
      </c>
      <c r="B123" s="2">
        <v>992.46575090230056</v>
      </c>
      <c r="C123">
        <v>1</v>
      </c>
      <c r="D123">
        <v>1</v>
      </c>
      <c r="E123">
        <v>1</v>
      </c>
    </row>
    <row r="124" spans="1:5" x14ac:dyDescent="0.35">
      <c r="A124" s="2">
        <v>107.4</v>
      </c>
      <c r="B124" s="2">
        <v>972.64042927129981</v>
      </c>
      <c r="C124">
        <v>1</v>
      </c>
      <c r="D124">
        <v>1</v>
      </c>
      <c r="E124">
        <v>1</v>
      </c>
    </row>
    <row r="125" spans="1:5" x14ac:dyDescent="0.35">
      <c r="A125" s="2">
        <v>108.4</v>
      </c>
      <c r="B125" s="2">
        <v>962.67513526660105</v>
      </c>
      <c r="C125">
        <v>1</v>
      </c>
      <c r="D125">
        <v>1</v>
      </c>
      <c r="E125">
        <v>1</v>
      </c>
    </row>
    <row r="126" spans="1:5" x14ac:dyDescent="0.35">
      <c r="A126" s="2">
        <v>110.4</v>
      </c>
      <c r="B126" s="2">
        <v>942.58664768960011</v>
      </c>
      <c r="C126">
        <v>1</v>
      </c>
      <c r="D126">
        <v>1</v>
      </c>
      <c r="E126">
        <v>1</v>
      </c>
    </row>
    <row r="127" spans="1:5" x14ac:dyDescent="0.35">
      <c r="A127" s="2">
        <v>111.4</v>
      </c>
      <c r="B127" s="2">
        <v>932.54240390110067</v>
      </c>
      <c r="C127">
        <v>1</v>
      </c>
      <c r="D127">
        <v>1</v>
      </c>
      <c r="E127">
        <v>1</v>
      </c>
    </row>
    <row r="128" spans="1:5" x14ac:dyDescent="0.35">
      <c r="A128" s="2">
        <v>112.4</v>
      </c>
      <c r="B128" s="2">
        <v>922.67619711000009</v>
      </c>
      <c r="C128">
        <v>1</v>
      </c>
      <c r="D128">
        <v>1</v>
      </c>
      <c r="E128">
        <v>1</v>
      </c>
    </row>
    <row r="129" spans="1:5" x14ac:dyDescent="0.35">
      <c r="A129" s="2">
        <v>113.4</v>
      </c>
      <c r="B129" s="2">
        <v>913.07704581499866</v>
      </c>
      <c r="C129">
        <v>1</v>
      </c>
      <c r="D129">
        <v>1</v>
      </c>
      <c r="E129">
        <v>1</v>
      </c>
    </row>
    <row r="130" spans="1:5" x14ac:dyDescent="0.35">
      <c r="A130" s="2">
        <v>114.4</v>
      </c>
      <c r="B130" s="2">
        <v>903.47789451999927</v>
      </c>
      <c r="C130">
        <v>1</v>
      </c>
      <c r="D130">
        <v>1</v>
      </c>
      <c r="E130">
        <v>1</v>
      </c>
    </row>
    <row r="131" spans="1:5" x14ac:dyDescent="0.35">
      <c r="A131" s="2">
        <v>115.4</v>
      </c>
      <c r="B131" s="2">
        <v>893.87874322500056</v>
      </c>
      <c r="C131">
        <v>1</v>
      </c>
      <c r="D131">
        <v>1</v>
      </c>
      <c r="E131">
        <v>1</v>
      </c>
    </row>
    <row r="132" spans="1:5" x14ac:dyDescent="0.35">
      <c r="A132" s="2">
        <v>116.4</v>
      </c>
      <c r="B132" s="2">
        <v>884.5455551952009</v>
      </c>
      <c r="C132">
        <v>1</v>
      </c>
      <c r="D132">
        <v>1</v>
      </c>
      <c r="E132">
        <v>1</v>
      </c>
    </row>
    <row r="133" spans="1:5" x14ac:dyDescent="0.35">
      <c r="A133" s="2">
        <v>117.4</v>
      </c>
      <c r="B133" s="2">
        <v>875.61131206320124</v>
      </c>
      <c r="C133">
        <v>1</v>
      </c>
      <c r="D133">
        <v>1</v>
      </c>
      <c r="E133">
        <v>1</v>
      </c>
    </row>
    <row r="134" spans="1:5" x14ac:dyDescent="0.35">
      <c r="A134" s="2">
        <v>118.4</v>
      </c>
      <c r="B134" s="2">
        <v>866.6770689312001</v>
      </c>
      <c r="C134">
        <v>1</v>
      </c>
      <c r="D134">
        <v>1</v>
      </c>
      <c r="E134">
        <v>1</v>
      </c>
    </row>
    <row r="135" spans="1:5" x14ac:dyDescent="0.35">
      <c r="A135" s="2">
        <v>119.4</v>
      </c>
      <c r="B135" s="2">
        <v>857.74282579920111</v>
      </c>
      <c r="C135">
        <v>1</v>
      </c>
      <c r="D135">
        <v>1</v>
      </c>
      <c r="E135">
        <v>1</v>
      </c>
    </row>
    <row r="136" spans="1:5" x14ac:dyDescent="0.35">
      <c r="A136" s="2">
        <v>120.4</v>
      </c>
      <c r="B136" s="2">
        <v>849.26133203079894</v>
      </c>
      <c r="C136">
        <v>1</v>
      </c>
      <c r="D136">
        <v>1</v>
      </c>
      <c r="E136">
        <v>1</v>
      </c>
    </row>
    <row r="137" spans="1:5" x14ac:dyDescent="0.35">
      <c r="A137" s="2">
        <v>121.4</v>
      </c>
      <c r="B137" s="2">
        <v>841.45896230779954</v>
      </c>
      <c r="C137">
        <v>1</v>
      </c>
      <c r="D137">
        <v>1</v>
      </c>
      <c r="E137">
        <v>1</v>
      </c>
    </row>
    <row r="138" spans="1:5" x14ac:dyDescent="0.35">
      <c r="A138" s="2">
        <v>122.4</v>
      </c>
      <c r="B138" s="2">
        <v>833.65659258480093</v>
      </c>
      <c r="C138">
        <v>1</v>
      </c>
      <c r="D138">
        <v>1</v>
      </c>
      <c r="E138">
        <v>1</v>
      </c>
    </row>
    <row r="139" spans="1:5" x14ac:dyDescent="0.35">
      <c r="A139" s="2">
        <v>123.4</v>
      </c>
      <c r="B139" s="2">
        <v>825.8542228617996</v>
      </c>
      <c r="C139">
        <v>1</v>
      </c>
      <c r="D139">
        <v>1</v>
      </c>
      <c r="E139">
        <v>1</v>
      </c>
    </row>
    <row r="140" spans="1:5" x14ac:dyDescent="0.35">
      <c r="A140" s="2">
        <v>124.4</v>
      </c>
      <c r="B140" s="2">
        <v>818.07757889700156</v>
      </c>
      <c r="C140">
        <v>1</v>
      </c>
      <c r="D140">
        <v>1</v>
      </c>
      <c r="E140">
        <v>1</v>
      </c>
    </row>
    <row r="141" spans="1:5" x14ac:dyDescent="0.35">
      <c r="A141" s="2">
        <v>125.4</v>
      </c>
      <c r="B141" s="2">
        <v>810.33952356949965</v>
      </c>
      <c r="C141">
        <v>1</v>
      </c>
      <c r="D141">
        <v>1</v>
      </c>
      <c r="E141">
        <v>1</v>
      </c>
    </row>
    <row r="142" spans="1:5" x14ac:dyDescent="0.35">
      <c r="A142" s="2">
        <v>126.4</v>
      </c>
      <c r="B142" s="2">
        <v>802.60146824200149</v>
      </c>
      <c r="C142">
        <v>1</v>
      </c>
      <c r="D142">
        <v>1</v>
      </c>
      <c r="E142">
        <v>1</v>
      </c>
    </row>
    <row r="143" spans="1:5" x14ac:dyDescent="0.35">
      <c r="A143" s="2">
        <v>127.4</v>
      </c>
      <c r="B143" s="2">
        <v>794.86341291449787</v>
      </c>
      <c r="C143">
        <v>1</v>
      </c>
      <c r="D143">
        <v>1</v>
      </c>
      <c r="E143">
        <v>1</v>
      </c>
    </row>
    <row r="144" spans="1:5" x14ac:dyDescent="0.35">
      <c r="A144" s="2">
        <v>128.4</v>
      </c>
      <c r="B144" s="2">
        <v>787.40772910659939</v>
      </c>
      <c r="C144">
        <v>1</v>
      </c>
      <c r="D144">
        <v>1</v>
      </c>
      <c r="E144">
        <v>1</v>
      </c>
    </row>
    <row r="145" spans="1:5" x14ac:dyDescent="0.35">
      <c r="A145" s="2">
        <v>129.4</v>
      </c>
      <c r="B145" s="2">
        <v>780.37560257809935</v>
      </c>
      <c r="C145">
        <v>1</v>
      </c>
      <c r="D145">
        <v>1</v>
      </c>
      <c r="E145">
        <v>1</v>
      </c>
    </row>
    <row r="146" spans="1:5" x14ac:dyDescent="0.35">
      <c r="A146" s="2">
        <v>130.4</v>
      </c>
      <c r="B146" s="2">
        <v>773.3434760496001</v>
      </c>
      <c r="C146">
        <v>1</v>
      </c>
      <c r="D146">
        <v>1</v>
      </c>
      <c r="E146">
        <v>1</v>
      </c>
    </row>
    <row r="147" spans="1:5" x14ac:dyDescent="0.35">
      <c r="A147" s="2">
        <v>132.4</v>
      </c>
      <c r="B147" s="2">
        <v>759.29779344880046</v>
      </c>
      <c r="C147">
        <v>1</v>
      </c>
      <c r="D147">
        <v>1</v>
      </c>
      <c r="E147">
        <v>1</v>
      </c>
    </row>
    <row r="148" spans="1:5" x14ac:dyDescent="0.35">
      <c r="A148" s="2">
        <v>133.4</v>
      </c>
      <c r="B148" s="2">
        <v>752.31209306079973</v>
      </c>
      <c r="C148">
        <v>1</v>
      </c>
      <c r="D148">
        <v>1</v>
      </c>
      <c r="E148">
        <v>1</v>
      </c>
    </row>
    <row r="149" spans="1:5" x14ac:dyDescent="0.35">
      <c r="A149" s="2">
        <v>134.4</v>
      </c>
      <c r="B149" s="2">
        <v>745.32639267279808</v>
      </c>
      <c r="C149">
        <v>1</v>
      </c>
      <c r="D149">
        <v>1</v>
      </c>
      <c r="E149">
        <v>1</v>
      </c>
    </row>
    <row r="150" spans="1:5" x14ac:dyDescent="0.35">
      <c r="A150" s="2">
        <v>135.4</v>
      </c>
      <c r="B150" s="2">
        <v>738.34069228479973</v>
      </c>
      <c r="C150">
        <v>1</v>
      </c>
      <c r="D150">
        <v>1</v>
      </c>
      <c r="E150">
        <v>1</v>
      </c>
    </row>
    <row r="151" spans="1:5" x14ac:dyDescent="0.35">
      <c r="A151" s="2">
        <v>136.4</v>
      </c>
      <c r="B151" s="2">
        <v>731.82434059559864</v>
      </c>
      <c r="C151">
        <v>1</v>
      </c>
      <c r="D151">
        <v>1</v>
      </c>
      <c r="E151">
        <v>1</v>
      </c>
    </row>
    <row r="152" spans="1:5" x14ac:dyDescent="0.35">
      <c r="A152" s="2">
        <v>137.4</v>
      </c>
      <c r="B152" s="2">
        <v>726.01201195460033</v>
      </c>
      <c r="C152">
        <v>1</v>
      </c>
      <c r="D152">
        <v>1</v>
      </c>
      <c r="E152">
        <v>1</v>
      </c>
    </row>
    <row r="153" spans="1:5" x14ac:dyDescent="0.35">
      <c r="A153" s="2">
        <v>138.4</v>
      </c>
      <c r="B153" s="2">
        <v>720.19968331359905</v>
      </c>
      <c r="C153">
        <v>1</v>
      </c>
      <c r="D153">
        <v>1</v>
      </c>
      <c r="E153">
        <v>1</v>
      </c>
    </row>
    <row r="154" spans="1:5" x14ac:dyDescent="0.35">
      <c r="A154" s="2">
        <v>139.4</v>
      </c>
      <c r="B154" s="2">
        <v>714.38735467260017</v>
      </c>
      <c r="C154">
        <v>1</v>
      </c>
      <c r="D154">
        <v>1</v>
      </c>
      <c r="E154">
        <v>1</v>
      </c>
    </row>
    <row r="155" spans="1:5" x14ac:dyDescent="0.35">
      <c r="A155" s="2">
        <v>140.4</v>
      </c>
      <c r="B155" s="2">
        <v>708.64802348300066</v>
      </c>
      <c r="C155">
        <v>1</v>
      </c>
      <c r="D155">
        <v>1</v>
      </c>
      <c r="E155">
        <v>1</v>
      </c>
    </row>
    <row r="156" spans="1:5" x14ac:dyDescent="0.35">
      <c r="A156" s="2">
        <v>145.19999999999999</v>
      </c>
      <c r="B156" s="2">
        <v>681.67901264899945</v>
      </c>
      <c r="C156">
        <v>1</v>
      </c>
      <c r="D156">
        <v>1</v>
      </c>
      <c r="E156">
        <v>1</v>
      </c>
    </row>
    <row r="157" spans="1:5" x14ac:dyDescent="0.35">
      <c r="A157" s="2">
        <v>146.19999999999999</v>
      </c>
      <c r="B157" s="2">
        <v>676.0943419915003</v>
      </c>
      <c r="C157">
        <v>1</v>
      </c>
      <c r="D157">
        <v>1</v>
      </c>
      <c r="E157">
        <v>1</v>
      </c>
    </row>
    <row r="158" spans="1:5" x14ac:dyDescent="0.35">
      <c r="A158" s="2">
        <v>147.19999999999999</v>
      </c>
      <c r="B158" s="2">
        <v>670.50967133399877</v>
      </c>
      <c r="C158">
        <v>1</v>
      </c>
      <c r="D158">
        <v>1</v>
      </c>
      <c r="E158">
        <v>1</v>
      </c>
    </row>
    <row r="159" spans="1:5" x14ac:dyDescent="0.35">
      <c r="A159" s="2">
        <v>148.19999999999999</v>
      </c>
      <c r="B159" s="2">
        <v>664.92209030159972</v>
      </c>
      <c r="C159">
        <v>1</v>
      </c>
      <c r="D159">
        <v>1</v>
      </c>
      <c r="E159">
        <v>1</v>
      </c>
    </row>
    <row r="160" spans="1:5" x14ac:dyDescent="0.35">
      <c r="A160" s="2">
        <v>149.19999999999999</v>
      </c>
      <c r="B160" s="2">
        <v>659.32286776959825</v>
      </c>
      <c r="C160">
        <v>1</v>
      </c>
      <c r="D160">
        <v>1</v>
      </c>
      <c r="E160">
        <v>1</v>
      </c>
    </row>
    <row r="161" spans="1:5" x14ac:dyDescent="0.35">
      <c r="A161" s="2">
        <v>150.19999999999999</v>
      </c>
      <c r="B161" s="2">
        <v>653.72364523760018</v>
      </c>
      <c r="C161">
        <v>1</v>
      </c>
      <c r="D161">
        <v>1</v>
      </c>
      <c r="E161">
        <v>1</v>
      </c>
    </row>
    <row r="162" spans="1:5" x14ac:dyDescent="0.35">
      <c r="A162" s="2">
        <v>151.19999999999999</v>
      </c>
      <c r="B162" s="2">
        <v>648.12442270559973</v>
      </c>
      <c r="C162">
        <v>1</v>
      </c>
      <c r="D162">
        <v>1</v>
      </c>
      <c r="E162">
        <v>1</v>
      </c>
    </row>
    <row r="163" spans="1:5" x14ac:dyDescent="0.35">
      <c r="A163" s="2">
        <v>152.19999999999999</v>
      </c>
      <c r="B163" s="2">
        <v>642.24089153399859</v>
      </c>
      <c r="C163">
        <v>1</v>
      </c>
      <c r="D163">
        <v>1</v>
      </c>
      <c r="E163">
        <v>1</v>
      </c>
    </row>
    <row r="164" spans="1:5" x14ac:dyDescent="0.35">
      <c r="A164" s="2">
        <v>154.19999999999999</v>
      </c>
      <c r="B164" s="2">
        <v>628.19936007399895</v>
      </c>
      <c r="C164">
        <v>1</v>
      </c>
      <c r="D164">
        <v>1</v>
      </c>
      <c r="E164">
        <v>1</v>
      </c>
    </row>
    <row r="165" spans="1:5" x14ac:dyDescent="0.35">
      <c r="A165" s="2">
        <v>155.19999999999999</v>
      </c>
      <c r="B165" s="2">
        <v>621.17859434399872</v>
      </c>
      <c r="C165">
        <v>1</v>
      </c>
      <c r="D165">
        <v>1</v>
      </c>
      <c r="E165">
        <v>1</v>
      </c>
    </row>
    <row r="166" spans="1:5" x14ac:dyDescent="0.35">
      <c r="A166" s="2">
        <v>156.19999999999999</v>
      </c>
      <c r="B166" s="2">
        <v>614.13862644230028</v>
      </c>
      <c r="C166">
        <v>1</v>
      </c>
      <c r="D166">
        <v>1</v>
      </c>
      <c r="E166">
        <v>1</v>
      </c>
    </row>
    <row r="167" spans="1:5" x14ac:dyDescent="0.35">
      <c r="A167" s="2">
        <v>157.19999999999999</v>
      </c>
      <c r="B167" s="2">
        <v>607.02184985380086</v>
      </c>
      <c r="C167">
        <v>1</v>
      </c>
      <c r="D167">
        <v>1</v>
      </c>
      <c r="E167">
        <v>1</v>
      </c>
    </row>
    <row r="168" spans="1:5" x14ac:dyDescent="0.35">
      <c r="A168" s="2">
        <v>158.19999999999999</v>
      </c>
      <c r="B168" s="2">
        <v>599.90507326530076</v>
      </c>
      <c r="C168">
        <v>1</v>
      </c>
      <c r="D168">
        <v>1</v>
      </c>
      <c r="E168">
        <v>1</v>
      </c>
    </row>
    <row r="169" spans="1:5" x14ac:dyDescent="0.35">
      <c r="A169" s="2">
        <v>159.19999999999999</v>
      </c>
      <c r="B169" s="2">
        <v>592.78829667679963</v>
      </c>
      <c r="C169">
        <v>1</v>
      </c>
      <c r="D169">
        <v>1</v>
      </c>
      <c r="E169">
        <v>1</v>
      </c>
    </row>
    <row r="170" spans="1:5" x14ac:dyDescent="0.35">
      <c r="A170" s="2">
        <v>160.19999999999999</v>
      </c>
      <c r="B170" s="2">
        <v>585.55861994720044</v>
      </c>
      <c r="C170">
        <v>1</v>
      </c>
      <c r="D170">
        <v>1</v>
      </c>
      <c r="E170">
        <v>1</v>
      </c>
    </row>
    <row r="171" spans="1:5" x14ac:dyDescent="0.35">
      <c r="A171" s="2">
        <v>161.19999999999999</v>
      </c>
      <c r="B171" s="2">
        <v>577.87734265319943</v>
      </c>
      <c r="C171">
        <v>1</v>
      </c>
      <c r="D171">
        <v>1</v>
      </c>
      <c r="E171">
        <v>1</v>
      </c>
    </row>
    <row r="172" spans="1:5" x14ac:dyDescent="0.35">
      <c r="A172" s="2">
        <v>162.19999999999999</v>
      </c>
      <c r="B172" s="2">
        <v>570.19606535920093</v>
      </c>
      <c r="C172">
        <v>1</v>
      </c>
      <c r="D172">
        <v>1</v>
      </c>
      <c r="E172">
        <v>1</v>
      </c>
    </row>
    <row r="173" spans="1:5" x14ac:dyDescent="0.35">
      <c r="A173" s="2">
        <v>163.19999999999999</v>
      </c>
      <c r="B173" s="2">
        <v>562.51478806520117</v>
      </c>
      <c r="C173">
        <v>1</v>
      </c>
      <c r="D173">
        <v>1</v>
      </c>
      <c r="E173">
        <v>1</v>
      </c>
    </row>
    <row r="174" spans="1:5" x14ac:dyDescent="0.35">
      <c r="A174" s="2">
        <v>164.2</v>
      </c>
      <c r="B174" s="2">
        <v>554.89995196320012</v>
      </c>
      <c r="C174">
        <v>1</v>
      </c>
      <c r="D174">
        <v>1</v>
      </c>
      <c r="E174">
        <v>1</v>
      </c>
    </row>
    <row r="175" spans="1:5" x14ac:dyDescent="0.35">
      <c r="A175" s="2">
        <v>165.2</v>
      </c>
      <c r="B175" s="2">
        <v>547.55088062919981</v>
      </c>
      <c r="C175">
        <v>1</v>
      </c>
      <c r="D175">
        <v>1</v>
      </c>
      <c r="E175">
        <v>1</v>
      </c>
    </row>
    <row r="176" spans="1:5" x14ac:dyDescent="0.35">
      <c r="A176" s="2">
        <v>166.2</v>
      </c>
      <c r="B176" s="2">
        <v>540.20180929520086</v>
      </c>
      <c r="C176">
        <v>1</v>
      </c>
      <c r="D176">
        <v>1</v>
      </c>
      <c r="E176">
        <v>1</v>
      </c>
    </row>
    <row r="177" spans="1:6" x14ac:dyDescent="0.35">
      <c r="A177" s="2">
        <v>167.2</v>
      </c>
      <c r="B177" s="2">
        <v>532.85273796120111</v>
      </c>
      <c r="C177">
        <v>1</v>
      </c>
      <c r="D177">
        <v>1</v>
      </c>
      <c r="E177">
        <v>1</v>
      </c>
    </row>
    <row r="178" spans="1:6" x14ac:dyDescent="0.35">
      <c r="A178" s="2">
        <v>168.2</v>
      </c>
      <c r="B178" s="2">
        <v>525.47772583340031</v>
      </c>
      <c r="C178">
        <v>1</v>
      </c>
      <c r="D178">
        <v>1</v>
      </c>
      <c r="E178">
        <v>1</v>
      </c>
    </row>
    <row r="179" spans="1:6" x14ac:dyDescent="0.35">
      <c r="A179" s="2">
        <v>169.2</v>
      </c>
      <c r="B179" s="2">
        <v>517.99895053039995</v>
      </c>
      <c r="C179">
        <v>1</v>
      </c>
      <c r="D179">
        <v>1</v>
      </c>
      <c r="E179">
        <v>1</v>
      </c>
    </row>
    <row r="180" spans="1:6" x14ac:dyDescent="0.35">
      <c r="A180" s="2">
        <v>170.2</v>
      </c>
      <c r="B180" s="2">
        <v>510.52017522740039</v>
      </c>
      <c r="C180">
        <v>1</v>
      </c>
      <c r="D180">
        <v>1</v>
      </c>
      <c r="E180">
        <v>1</v>
      </c>
      <c r="F180">
        <v>1</v>
      </c>
    </row>
    <row r="181" spans="1:6" x14ac:dyDescent="0.35">
      <c r="A181" s="2">
        <v>171.2</v>
      </c>
      <c r="B181" s="2">
        <v>503.04139992439991</v>
      </c>
      <c r="C181">
        <v>1</v>
      </c>
      <c r="D181">
        <v>1</v>
      </c>
      <c r="E181">
        <v>1</v>
      </c>
    </row>
    <row r="182" spans="1:6" x14ac:dyDescent="0.35">
      <c r="A182" s="2">
        <v>172.2</v>
      </c>
      <c r="B182" s="2">
        <v>495.56998882920993</v>
      </c>
      <c r="C182">
        <v>1</v>
      </c>
      <c r="D182">
        <v>1</v>
      </c>
      <c r="E182">
        <v>1</v>
      </c>
    </row>
    <row r="183" spans="1:6" x14ac:dyDescent="0.35">
      <c r="A183" s="2">
        <v>173.2</v>
      </c>
      <c r="B183" s="2">
        <v>488.12803456525995</v>
      </c>
      <c r="C183">
        <v>1</v>
      </c>
      <c r="D183">
        <v>1</v>
      </c>
      <c r="E183">
        <v>1</v>
      </c>
    </row>
    <row r="184" spans="1:6" x14ac:dyDescent="0.35">
      <c r="A184" s="2">
        <v>174.2</v>
      </c>
      <c r="B184" s="2">
        <v>480.6860803013094</v>
      </c>
      <c r="C184">
        <v>1</v>
      </c>
      <c r="D184">
        <v>1</v>
      </c>
      <c r="E184">
        <v>1</v>
      </c>
    </row>
    <row r="185" spans="1:6" x14ac:dyDescent="0.35">
      <c r="A185" s="2">
        <v>175.2</v>
      </c>
      <c r="B185" s="2">
        <v>473.24412603736067</v>
      </c>
      <c r="C185">
        <v>1</v>
      </c>
      <c r="D185">
        <v>1</v>
      </c>
      <c r="E185">
        <v>1</v>
      </c>
    </row>
    <row r="186" spans="1:6" x14ac:dyDescent="0.35">
      <c r="A186" s="2">
        <v>176.2</v>
      </c>
      <c r="B186" s="2">
        <v>465.76368201639946</v>
      </c>
      <c r="C186">
        <v>1</v>
      </c>
      <c r="D186">
        <v>1</v>
      </c>
      <c r="E186">
        <v>1</v>
      </c>
    </row>
    <row r="187" spans="1:6" x14ac:dyDescent="0.35">
      <c r="A187" s="2">
        <v>177.2</v>
      </c>
      <c r="B187" s="2">
        <v>458.12927896740018</v>
      </c>
      <c r="C187">
        <v>1</v>
      </c>
      <c r="D187">
        <v>1</v>
      </c>
      <c r="E187">
        <v>1</v>
      </c>
    </row>
    <row r="188" spans="1:6" x14ac:dyDescent="0.35">
      <c r="A188" s="2">
        <v>179.2</v>
      </c>
      <c r="B188" s="2">
        <v>442.8604728694005</v>
      </c>
      <c r="C188">
        <v>1</v>
      </c>
      <c r="D188">
        <v>1</v>
      </c>
      <c r="E188">
        <v>1</v>
      </c>
    </row>
    <row r="189" spans="1:6" x14ac:dyDescent="0.35">
      <c r="A189" s="2">
        <v>180.2</v>
      </c>
      <c r="B189" s="2">
        <v>435.36312435949952</v>
      </c>
      <c r="C189">
        <v>1</v>
      </c>
      <c r="D189">
        <v>1</v>
      </c>
      <c r="E189">
        <v>1</v>
      </c>
    </row>
    <row r="190" spans="1:6" x14ac:dyDescent="0.35">
      <c r="A190" s="2">
        <v>181.2</v>
      </c>
      <c r="B190" s="2">
        <v>428.41399400600028</v>
      </c>
      <c r="C190">
        <v>1</v>
      </c>
      <c r="D190">
        <v>1</v>
      </c>
      <c r="E190">
        <v>1</v>
      </c>
    </row>
    <row r="191" spans="1:6" x14ac:dyDescent="0.35">
      <c r="A191" s="2">
        <v>182.2</v>
      </c>
      <c r="B191" s="2">
        <v>421.4648636524995</v>
      </c>
      <c r="C191">
        <v>1</v>
      </c>
      <c r="D191">
        <v>1</v>
      </c>
      <c r="E191">
        <v>1</v>
      </c>
    </row>
    <row r="192" spans="1:6" x14ac:dyDescent="0.35">
      <c r="A192" s="2">
        <v>184.2</v>
      </c>
      <c r="B192" s="2">
        <v>407.65620577158052</v>
      </c>
      <c r="C192">
        <v>1</v>
      </c>
      <c r="D192">
        <v>1</v>
      </c>
      <c r="E192">
        <v>1</v>
      </c>
      <c r="F192">
        <v>1</v>
      </c>
    </row>
    <row r="193" spans="1:6" x14ac:dyDescent="0.35">
      <c r="A193" s="2">
        <v>185.2</v>
      </c>
      <c r="B193" s="2">
        <v>401.15508954848059</v>
      </c>
      <c r="C193">
        <v>1</v>
      </c>
      <c r="D193">
        <v>1</v>
      </c>
      <c r="E193">
        <v>1</v>
      </c>
      <c r="F193">
        <v>1</v>
      </c>
    </row>
    <row r="194" spans="1:6" x14ac:dyDescent="0.35">
      <c r="A194" s="2">
        <v>186.2</v>
      </c>
      <c r="B194" s="2">
        <v>394.65397332537964</v>
      </c>
      <c r="C194">
        <v>1</v>
      </c>
      <c r="D194">
        <v>1</v>
      </c>
      <c r="E194">
        <v>1</v>
      </c>
    </row>
    <row r="195" spans="1:6" x14ac:dyDescent="0.35">
      <c r="A195" s="2">
        <v>188.2</v>
      </c>
      <c r="B195" s="2">
        <v>381.61481864919023</v>
      </c>
      <c r="C195">
        <v>1</v>
      </c>
      <c r="D195">
        <v>1</v>
      </c>
      <c r="E195">
        <v>1</v>
      </c>
    </row>
    <row r="196" spans="1:6" x14ac:dyDescent="0.35">
      <c r="A196" s="2">
        <v>189.2</v>
      </c>
      <c r="B196" s="2">
        <v>374.92909127614001</v>
      </c>
      <c r="C196">
        <v>1</v>
      </c>
      <c r="D196">
        <v>1</v>
      </c>
      <c r="E196">
        <v>1</v>
      </c>
    </row>
    <row r="197" spans="1:6" x14ac:dyDescent="0.35">
      <c r="A197" s="2">
        <v>190.2</v>
      </c>
      <c r="B197" s="2">
        <v>368.24336390308929</v>
      </c>
      <c r="C197">
        <v>1</v>
      </c>
      <c r="D197">
        <v>1</v>
      </c>
      <c r="E197">
        <v>1</v>
      </c>
    </row>
    <row r="198" spans="1:6" x14ac:dyDescent="0.35">
      <c r="A198" s="2">
        <v>191.2</v>
      </c>
      <c r="B198" s="2">
        <v>361.5576365300397</v>
      </c>
      <c r="C198">
        <v>1</v>
      </c>
      <c r="D198">
        <v>1</v>
      </c>
      <c r="E198">
        <v>1</v>
      </c>
    </row>
    <row r="199" spans="1:6" x14ac:dyDescent="0.35">
      <c r="A199" s="2">
        <v>192.2</v>
      </c>
      <c r="B199" s="2">
        <v>354.94380962290029</v>
      </c>
      <c r="C199">
        <v>1</v>
      </c>
      <c r="D199">
        <v>1</v>
      </c>
      <c r="E199">
        <v>1</v>
      </c>
    </row>
    <row r="200" spans="1:6" x14ac:dyDescent="0.35">
      <c r="A200" s="2">
        <v>193.2</v>
      </c>
      <c r="B200" s="2">
        <v>348.61758457939959</v>
      </c>
      <c r="C200">
        <v>1</v>
      </c>
      <c r="D200">
        <v>1</v>
      </c>
      <c r="E200">
        <v>1</v>
      </c>
    </row>
    <row r="201" spans="1:6" x14ac:dyDescent="0.35">
      <c r="A201" s="2">
        <v>194.2</v>
      </c>
      <c r="B201" s="2">
        <v>342.29135953589997</v>
      </c>
      <c r="C201">
        <v>1</v>
      </c>
      <c r="D201">
        <v>1</v>
      </c>
      <c r="E201">
        <v>1</v>
      </c>
    </row>
    <row r="202" spans="1:6" x14ac:dyDescent="0.35">
      <c r="A202" s="2">
        <v>195.2</v>
      </c>
      <c r="B202" s="2">
        <v>335.96513449239927</v>
      </c>
      <c r="C202">
        <v>1</v>
      </c>
      <c r="D202">
        <v>1</v>
      </c>
      <c r="E202">
        <v>1</v>
      </c>
    </row>
    <row r="203" spans="1:6" x14ac:dyDescent="0.35">
      <c r="A203" s="2">
        <v>196.2</v>
      </c>
      <c r="B203" s="2">
        <v>329.75868878500006</v>
      </c>
      <c r="C203">
        <v>1</v>
      </c>
      <c r="D203">
        <v>1</v>
      </c>
      <c r="E203">
        <v>1</v>
      </c>
    </row>
    <row r="204" spans="1:6" x14ac:dyDescent="0.35">
      <c r="A204" s="2">
        <v>197.2</v>
      </c>
      <c r="B204" s="2">
        <v>324.03136042200003</v>
      </c>
      <c r="C204">
        <v>1</v>
      </c>
      <c r="D204">
        <v>1</v>
      </c>
      <c r="E204">
        <v>1</v>
      </c>
    </row>
    <row r="205" spans="1:6" x14ac:dyDescent="0.35">
      <c r="A205" s="2">
        <v>198.2</v>
      </c>
      <c r="B205" s="2">
        <v>318.30403205900069</v>
      </c>
      <c r="C205">
        <v>1</v>
      </c>
      <c r="D205">
        <v>1</v>
      </c>
      <c r="E205">
        <v>1</v>
      </c>
    </row>
    <row r="206" spans="1:6" x14ac:dyDescent="0.35">
      <c r="A206" s="2">
        <v>199.2</v>
      </c>
      <c r="B206" s="2">
        <v>312.57670369600038</v>
      </c>
      <c r="C206">
        <v>1</v>
      </c>
      <c r="D206">
        <v>1</v>
      </c>
      <c r="E206">
        <v>1</v>
      </c>
    </row>
    <row r="207" spans="1:6" x14ac:dyDescent="0.35">
      <c r="A207" s="2">
        <v>200.2</v>
      </c>
      <c r="B207" s="2">
        <v>306.90056933024965</v>
      </c>
      <c r="C207">
        <v>1</v>
      </c>
      <c r="D207">
        <v>1</v>
      </c>
      <c r="E207">
        <v>1</v>
      </c>
    </row>
    <row r="208" spans="1:6" x14ac:dyDescent="0.35">
      <c r="A208" s="2">
        <v>201.2</v>
      </c>
      <c r="B208" s="2">
        <v>301.42921095350084</v>
      </c>
      <c r="C208">
        <v>1</v>
      </c>
      <c r="D208">
        <v>1</v>
      </c>
      <c r="E208">
        <v>1</v>
      </c>
    </row>
    <row r="209" spans="1:6" x14ac:dyDescent="0.35">
      <c r="A209" s="2">
        <v>202.2</v>
      </c>
      <c r="B209" s="2">
        <v>295.9578525767501</v>
      </c>
      <c r="C209">
        <v>1</v>
      </c>
      <c r="D209">
        <v>1</v>
      </c>
      <c r="E209">
        <v>1</v>
      </c>
    </row>
    <row r="210" spans="1:6" x14ac:dyDescent="0.35">
      <c r="A210" s="2">
        <v>203.2</v>
      </c>
      <c r="B210" s="2">
        <v>290.48649419999987</v>
      </c>
      <c r="C210">
        <v>1</v>
      </c>
      <c r="D210">
        <v>1</v>
      </c>
      <c r="E210">
        <v>1</v>
      </c>
    </row>
    <row r="211" spans="1:6" x14ac:dyDescent="0.35">
      <c r="A211" s="2">
        <v>204.2</v>
      </c>
      <c r="B211" s="2">
        <v>284.92972779960019</v>
      </c>
      <c r="C211">
        <v>1</v>
      </c>
      <c r="D211">
        <v>1</v>
      </c>
      <c r="E211">
        <v>1</v>
      </c>
    </row>
    <row r="212" spans="1:6" x14ac:dyDescent="0.35">
      <c r="A212" s="2">
        <v>205.2</v>
      </c>
      <c r="B212" s="2">
        <v>279.03132930460026</v>
      </c>
      <c r="C212">
        <v>1</v>
      </c>
      <c r="D212">
        <v>1</v>
      </c>
      <c r="E212">
        <v>1</v>
      </c>
    </row>
    <row r="213" spans="1:6" x14ac:dyDescent="0.35">
      <c r="A213" s="2">
        <v>206.2</v>
      </c>
      <c r="B213" s="2">
        <v>273.13293080960017</v>
      </c>
      <c r="C213">
        <v>1</v>
      </c>
      <c r="D213">
        <v>1</v>
      </c>
      <c r="E213">
        <v>1</v>
      </c>
    </row>
    <row r="214" spans="1:6" x14ac:dyDescent="0.35">
      <c r="A214" s="2">
        <v>207.2</v>
      </c>
      <c r="B214" s="2">
        <v>267.23453231460024</v>
      </c>
      <c r="C214">
        <v>1</v>
      </c>
      <c r="D214">
        <v>1</v>
      </c>
      <c r="E214">
        <v>1</v>
      </c>
    </row>
    <row r="215" spans="1:6" x14ac:dyDescent="0.35">
      <c r="A215" s="2">
        <v>208.2</v>
      </c>
      <c r="B215" s="2">
        <v>261.09585467959965</v>
      </c>
      <c r="C215">
        <v>1</v>
      </c>
      <c r="D215">
        <v>1</v>
      </c>
      <c r="E215">
        <v>1</v>
      </c>
    </row>
    <row r="216" spans="1:6" x14ac:dyDescent="0.35">
      <c r="A216" s="2">
        <v>209.2</v>
      </c>
      <c r="B216" s="2">
        <v>253.99606048459998</v>
      </c>
      <c r="C216">
        <v>1</v>
      </c>
      <c r="D216">
        <v>1</v>
      </c>
      <c r="E216">
        <v>1</v>
      </c>
      <c r="F216">
        <v>1</v>
      </c>
    </row>
    <row r="217" spans="1:6" x14ac:dyDescent="0.35">
      <c r="A217" s="2">
        <v>210.2</v>
      </c>
      <c r="B217" s="2">
        <v>246.89626628960025</v>
      </c>
      <c r="C217">
        <v>1</v>
      </c>
      <c r="D217">
        <v>1</v>
      </c>
      <c r="E217">
        <v>1</v>
      </c>
    </row>
    <row r="218" spans="1:6" x14ac:dyDescent="0.35">
      <c r="A218" s="2">
        <v>211.2</v>
      </c>
      <c r="B218" s="2">
        <v>239.79647209460029</v>
      </c>
      <c r="C218">
        <v>1</v>
      </c>
      <c r="D218">
        <v>1</v>
      </c>
      <c r="E218">
        <v>1</v>
      </c>
    </row>
    <row r="219" spans="1:6" x14ac:dyDescent="0.35">
      <c r="A219" s="2">
        <v>212.2</v>
      </c>
      <c r="B219" s="2">
        <v>232.37273768359989</v>
      </c>
      <c r="C219">
        <v>1</v>
      </c>
      <c r="D219">
        <v>1</v>
      </c>
      <c r="E219">
        <v>1</v>
      </c>
    </row>
    <row r="220" spans="1:6" x14ac:dyDescent="0.35">
      <c r="A220" s="2">
        <v>213.2</v>
      </c>
      <c r="B220" s="2">
        <v>223.65324240859974</v>
      </c>
      <c r="C220">
        <v>1</v>
      </c>
      <c r="D220">
        <v>1</v>
      </c>
      <c r="E220">
        <v>1</v>
      </c>
    </row>
    <row r="221" spans="1:6" x14ac:dyDescent="0.35">
      <c r="A221" s="2">
        <v>214.2</v>
      </c>
      <c r="B221" s="2">
        <v>214.93374713359998</v>
      </c>
      <c r="C221">
        <v>1</v>
      </c>
      <c r="D221">
        <v>1</v>
      </c>
      <c r="E221">
        <v>1</v>
      </c>
    </row>
    <row r="222" spans="1:6" x14ac:dyDescent="0.35">
      <c r="A222" s="2">
        <v>217.2</v>
      </c>
      <c r="B222" s="2">
        <v>188.06768096360028</v>
      </c>
      <c r="C222">
        <v>1</v>
      </c>
      <c r="D222">
        <v>1</v>
      </c>
      <c r="E222">
        <v>1</v>
      </c>
    </row>
    <row r="223" spans="1:6" x14ac:dyDescent="0.35">
      <c r="A223" s="2">
        <v>218.2</v>
      </c>
      <c r="B223" s="2">
        <v>178.75853540109989</v>
      </c>
      <c r="C223">
        <v>1</v>
      </c>
      <c r="D223">
        <v>1</v>
      </c>
      <c r="E223">
        <v>1</v>
      </c>
    </row>
    <row r="224" spans="1:6" x14ac:dyDescent="0.35">
      <c r="A224" s="2">
        <v>219.2</v>
      </c>
      <c r="B224" s="2">
        <v>169.44938983860001</v>
      </c>
      <c r="C224">
        <v>1</v>
      </c>
      <c r="D224">
        <v>1</v>
      </c>
      <c r="E224">
        <v>1</v>
      </c>
    </row>
    <row r="225" spans="1:5" x14ac:dyDescent="0.35">
      <c r="A225" s="2">
        <v>220.2</v>
      </c>
      <c r="B225" s="2">
        <v>160.11788650869988</v>
      </c>
      <c r="C225">
        <v>1</v>
      </c>
      <c r="D225">
        <v>1</v>
      </c>
      <c r="E225">
        <v>1</v>
      </c>
    </row>
    <row r="226" spans="1:5" x14ac:dyDescent="0.35">
      <c r="A226" s="2">
        <v>221.2</v>
      </c>
      <c r="B226" s="2">
        <v>150.6969521092002</v>
      </c>
      <c r="C226">
        <v>1</v>
      </c>
      <c r="D226">
        <v>1</v>
      </c>
      <c r="E226">
        <v>1</v>
      </c>
    </row>
    <row r="227" spans="1:5" x14ac:dyDescent="0.35">
      <c r="A227" s="2">
        <v>222.2</v>
      </c>
      <c r="B227" s="2">
        <v>141.27601770969994</v>
      </c>
      <c r="C227">
        <v>1</v>
      </c>
      <c r="D227">
        <v>1</v>
      </c>
      <c r="E227">
        <v>1</v>
      </c>
    </row>
    <row r="228" spans="1:5" x14ac:dyDescent="0.35">
      <c r="A228" s="2">
        <v>223.2</v>
      </c>
      <c r="B228" s="2">
        <v>131.85508331020006</v>
      </c>
      <c r="C228">
        <v>1</v>
      </c>
      <c r="D228">
        <v>1</v>
      </c>
      <c r="E228">
        <v>1</v>
      </c>
    </row>
    <row r="229" spans="1:5" x14ac:dyDescent="0.35">
      <c r="A229" s="2">
        <v>224.2</v>
      </c>
      <c r="B229" s="2">
        <v>122.83633230100008</v>
      </c>
      <c r="C229">
        <v>1</v>
      </c>
      <c r="D229">
        <v>1</v>
      </c>
      <c r="E229">
        <v>1</v>
      </c>
    </row>
    <row r="230" spans="1:5" x14ac:dyDescent="0.35">
      <c r="A230" s="2">
        <v>227.2</v>
      </c>
      <c r="B230" s="2">
        <v>100.60627995700024</v>
      </c>
      <c r="C230">
        <v>1</v>
      </c>
      <c r="D230">
        <v>1</v>
      </c>
      <c r="E230">
        <v>1</v>
      </c>
    </row>
    <row r="231" spans="1:5" x14ac:dyDescent="0.35">
      <c r="A231" s="2">
        <v>230.2</v>
      </c>
      <c r="B231" s="2">
        <v>77.594419859900015</v>
      </c>
      <c r="C231">
        <v>1</v>
      </c>
      <c r="D231">
        <v>1</v>
      </c>
      <c r="E231">
        <v>1</v>
      </c>
    </row>
    <row r="232" spans="1:5" x14ac:dyDescent="0.35">
      <c r="A232" s="2">
        <v>231.2</v>
      </c>
      <c r="B232" s="2">
        <v>69.829035251400143</v>
      </c>
      <c r="C232">
        <v>1</v>
      </c>
      <c r="D232">
        <v>1</v>
      </c>
      <c r="E232">
        <v>1</v>
      </c>
    </row>
    <row r="233" spans="1:5" x14ac:dyDescent="0.35">
      <c r="A233" s="2">
        <v>233.2</v>
      </c>
      <c r="B233" s="2">
        <v>54.617682045200112</v>
      </c>
      <c r="C233">
        <v>1</v>
      </c>
      <c r="D233">
        <v>1</v>
      </c>
      <c r="E233">
        <v>1</v>
      </c>
    </row>
    <row r="234" spans="1:5" x14ac:dyDescent="0.35">
      <c r="A234" s="2">
        <v>235.2</v>
      </c>
      <c r="B234" s="2">
        <v>39.619272846200097</v>
      </c>
      <c r="C234">
        <v>1</v>
      </c>
      <c r="D234">
        <v>1</v>
      </c>
      <c r="E234">
        <v>1</v>
      </c>
    </row>
    <row r="235" spans="1:5" x14ac:dyDescent="0.35">
      <c r="A235" s="2">
        <v>241.2</v>
      </c>
      <c r="B235" s="2">
        <v>-4.7127500535999154</v>
      </c>
      <c r="C235">
        <v>1</v>
      </c>
      <c r="D235">
        <v>1</v>
      </c>
      <c r="E235">
        <v>1</v>
      </c>
    </row>
    <row r="236" spans="1:5" x14ac:dyDescent="0.35">
      <c r="A236" s="2">
        <v>243.2</v>
      </c>
      <c r="B236" s="2">
        <v>-19.270561260599941</v>
      </c>
      <c r="C236">
        <v>1</v>
      </c>
      <c r="D236">
        <v>1</v>
      </c>
      <c r="E23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Core Info</vt:lpstr>
      <vt:lpstr>Data</vt:lpstr>
      <vt:lpstr>Table S1</vt:lpstr>
      <vt:lpstr>Table S2</vt:lpstr>
      <vt:lpstr>Ostracod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Mahfuzur Rahman</dc:creator>
  <cp:lastModifiedBy>Mahfuzur Rahman</cp:lastModifiedBy>
  <dcterms:created xsi:type="dcterms:W3CDTF">2015-06-05T18:17:20Z</dcterms:created>
  <dcterms:modified xsi:type="dcterms:W3CDTF">2025-05-21T06:15:30Z</dcterms:modified>
</cp:coreProperties>
</file>